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rumiya\Desktop\"/>
    </mc:Choice>
  </mc:AlternateContent>
  <xr:revisionPtr revIDLastSave="0" documentId="8_{BD14E310-2387-4429-8595-D87B10625149}" xr6:coauthVersionLast="47" xr6:coauthVersionMax="47" xr10:uidLastSave="{00000000-0000-0000-0000-000000000000}"/>
  <bookViews>
    <workbookView xWindow="-120" yWindow="-120" windowWidth="29040" windowHeight="15720" xr2:uid="{1110E1C1-6891-4E51-BA21-1B84245B531B}"/>
  </bookViews>
  <sheets>
    <sheet name="Vessel Schedule" sheetId="1" r:id="rId1"/>
  </sheets>
  <definedNames>
    <definedName name="_xlnm._FilterDatabase" localSheetId="0" hidden="1">'Vessel Schedule'!$A$1:$J$109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1" l="1"/>
  <c r="I94" i="1"/>
  <c r="I85" i="1"/>
  <c r="I76" i="1"/>
  <c r="I67" i="1"/>
  <c r="I58" i="1"/>
  <c r="J73" i="1"/>
  <c r="I55" i="1"/>
  <c r="I73" i="1"/>
  <c r="J55" i="1"/>
  <c r="J108" i="1"/>
  <c r="I108" i="1"/>
  <c r="J107" i="1"/>
  <c r="I107" i="1"/>
  <c r="G106" i="1"/>
  <c r="J106" i="1" s="1"/>
  <c r="G105" i="1"/>
  <c r="J105" i="1" s="1"/>
  <c r="J104" i="1"/>
  <c r="I104" i="1"/>
  <c r="J101" i="1"/>
  <c r="I101" i="1"/>
  <c r="J99" i="1"/>
  <c r="I99" i="1"/>
  <c r="J98" i="1"/>
  <c r="I98" i="1"/>
  <c r="G97" i="1"/>
  <c r="J97" i="1" s="1"/>
  <c r="G96" i="1"/>
  <c r="J96" i="1" s="1"/>
  <c r="J95" i="1"/>
  <c r="I95" i="1"/>
  <c r="J92" i="1"/>
  <c r="I92" i="1"/>
  <c r="J90" i="1"/>
  <c r="I90" i="1"/>
  <c r="J89" i="1"/>
  <c r="I89" i="1"/>
  <c r="G88" i="1"/>
  <c r="H88" i="1" s="1"/>
  <c r="G87" i="1"/>
  <c r="J87" i="1" s="1"/>
  <c r="J86" i="1"/>
  <c r="I86" i="1"/>
  <c r="J83" i="1"/>
  <c r="I83" i="1"/>
  <c r="G79" i="1"/>
  <c r="J79" i="1" s="1"/>
  <c r="J81" i="1"/>
  <c r="I81" i="1"/>
  <c r="J80" i="1"/>
  <c r="I80" i="1"/>
  <c r="J77" i="1"/>
  <c r="I77" i="1"/>
  <c r="J74" i="1"/>
  <c r="I74" i="1"/>
  <c r="J72" i="1"/>
  <c r="I72" i="1"/>
  <c r="J71" i="1"/>
  <c r="I71" i="1"/>
  <c r="G70" i="1"/>
  <c r="J70" i="1" s="1"/>
  <c r="J68" i="1"/>
  <c r="I68" i="1"/>
  <c r="J65" i="1"/>
  <c r="I65" i="1"/>
  <c r="J63" i="1"/>
  <c r="I63" i="1"/>
  <c r="J62" i="1"/>
  <c r="I62" i="1"/>
  <c r="J61" i="1"/>
  <c r="I61" i="1"/>
  <c r="J60" i="1"/>
  <c r="I60" i="1"/>
  <c r="J59" i="1"/>
  <c r="I59" i="1"/>
  <c r="J56" i="1"/>
  <c r="I56" i="1"/>
  <c r="I2" i="1"/>
  <c r="J2" i="1"/>
  <c r="I5" i="1"/>
  <c r="J5" i="1"/>
  <c r="I6" i="1"/>
  <c r="J6" i="1"/>
  <c r="I7" i="1"/>
  <c r="J7" i="1"/>
  <c r="I8" i="1"/>
  <c r="J8" i="1"/>
  <c r="I9" i="1"/>
  <c r="J9" i="1"/>
  <c r="I11" i="1"/>
  <c r="J11" i="1"/>
  <c r="G13" i="1"/>
  <c r="H13" i="1" s="1"/>
  <c r="I13" i="1"/>
  <c r="I22" i="1" s="1"/>
  <c r="I31" i="1" s="1"/>
  <c r="J13" i="1"/>
  <c r="J22" i="1" s="1"/>
  <c r="J31" i="1" s="1"/>
  <c r="I14" i="1"/>
  <c r="J14" i="1"/>
  <c r="G16" i="1"/>
  <c r="G15" i="1" s="1"/>
  <c r="I17" i="1"/>
  <c r="J17" i="1"/>
  <c r="I18" i="1"/>
  <c r="J18" i="1"/>
  <c r="J54" i="1"/>
  <c r="I54" i="1"/>
  <c r="J53" i="1"/>
  <c r="I53" i="1"/>
  <c r="G52" i="1"/>
  <c r="I52" i="1" s="1"/>
  <c r="J50" i="1"/>
  <c r="I50" i="1"/>
  <c r="J47" i="1"/>
  <c r="I47" i="1"/>
  <c r="J45" i="1"/>
  <c r="I45" i="1"/>
  <c r="J44" i="1"/>
  <c r="I44" i="1"/>
  <c r="J43" i="1"/>
  <c r="I43" i="1"/>
  <c r="J42" i="1"/>
  <c r="I42" i="1"/>
  <c r="J41" i="1"/>
  <c r="I41" i="1"/>
  <c r="J38" i="1"/>
  <c r="I38" i="1"/>
  <c r="J37" i="1"/>
  <c r="I37" i="1"/>
  <c r="J36" i="1"/>
  <c r="I36" i="1"/>
  <c r="J35" i="1"/>
  <c r="I35" i="1"/>
  <c r="G34" i="1"/>
  <c r="J34" i="1" s="1"/>
  <c r="J32" i="1"/>
  <c r="I32" i="1"/>
  <c r="J29" i="1"/>
  <c r="I29" i="1"/>
  <c r="J26" i="1"/>
  <c r="I26" i="1"/>
  <c r="J27" i="1"/>
  <c r="J25" i="1"/>
  <c r="I25" i="1"/>
  <c r="J24" i="1"/>
  <c r="I24" i="1"/>
  <c r="J23" i="1"/>
  <c r="I23" i="1"/>
  <c r="J20" i="1"/>
  <c r="I20" i="1"/>
  <c r="H105" i="1" l="1"/>
  <c r="I106" i="1"/>
  <c r="I105" i="1"/>
  <c r="H106" i="1"/>
  <c r="H96" i="1"/>
  <c r="H97" i="1"/>
  <c r="I97" i="1"/>
  <c r="J88" i="1"/>
  <c r="I96" i="1"/>
  <c r="I88" i="1"/>
  <c r="H79" i="1"/>
  <c r="H87" i="1"/>
  <c r="I87" i="1"/>
  <c r="G78" i="1"/>
  <c r="I78" i="1"/>
  <c r="I79" i="1"/>
  <c r="G69" i="1"/>
  <c r="J69" i="1" s="1"/>
  <c r="H70" i="1"/>
  <c r="I70" i="1"/>
  <c r="J16" i="1"/>
  <c r="I16" i="1"/>
  <c r="H16" i="1"/>
  <c r="G51" i="1"/>
  <c r="I51" i="1" s="1"/>
  <c r="H15" i="1"/>
  <c r="I15" i="1"/>
  <c r="J15" i="1"/>
  <c r="H52" i="1"/>
  <c r="J52" i="1"/>
  <c r="G22" i="1"/>
  <c r="H34" i="1"/>
  <c r="I34" i="1"/>
  <c r="H51" i="1" l="1"/>
  <c r="J78" i="1"/>
  <c r="H78" i="1"/>
  <c r="J51" i="1"/>
  <c r="I69" i="1"/>
  <c r="H69" i="1"/>
  <c r="G31" i="1"/>
  <c r="H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 Wu</author>
  </authors>
  <commentList>
    <comment ref="G5" authorId="0" shapeId="0" xr:uid="{19CD8C91-4106-4C2A-A0DA-DAA927CC9CD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" authorId="0" shapeId="0" xr:uid="{7F404E13-3314-488E-8525-60D0E342D7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" authorId="0" shapeId="0" xr:uid="{81339159-9C56-489E-919E-5640983051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" authorId="0" shapeId="0" xr:uid="{9443A10D-50F9-4E8F-A38C-D23A6127075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5" authorId="0" shapeId="0" xr:uid="{E212CA4B-2C2C-49CE-997A-781DE596873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5" authorId="0" shapeId="0" xr:uid="{ED860263-A4C0-476F-B6B1-AADF890D592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6" authorId="0" shapeId="0" xr:uid="{A7C617AA-AF98-4065-9409-000BB00E27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6" authorId="0" shapeId="0" xr:uid="{CCEEEFBD-E5AB-4929-BD65-0613C6707B8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4" authorId="0" shapeId="0" xr:uid="{91417EEE-8E55-4848-A132-70258AE191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4" authorId="0" shapeId="0" xr:uid="{4C862989-3D8E-435E-857A-41084A3B56B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5" authorId="0" shapeId="0" xr:uid="{8FFE7165-30F1-4FD2-B4E5-C9F175EC5EB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5" authorId="0" shapeId="0" xr:uid="{EE867532-B1A9-4958-B19A-DC6C3BA346F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3" authorId="0" shapeId="0" xr:uid="{6123ADE9-C224-4E0D-96EE-B38F11AC8B2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3" authorId="0" shapeId="0" xr:uid="{DD5DB252-60EC-4EDA-8D88-A63DDD74BF8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4" authorId="0" shapeId="0" xr:uid="{80592D49-F5AE-4C83-BDED-8B9851552D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4" authorId="0" shapeId="0" xr:uid="{E463078A-BD5B-472C-B6C4-023C4AFD8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2" authorId="0" shapeId="0" xr:uid="{E70CD1EF-1752-4A76-80E4-9FCC72466C5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2" authorId="0" shapeId="0" xr:uid="{575E3C4B-C588-4416-8686-63248814C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3" authorId="0" shapeId="0" xr:uid="{3577C8CA-360A-4F12-9F72-D1DC13B3E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3" authorId="0" shapeId="0" xr:uid="{CEB13204-EEE5-48D7-B33C-F49F572CBCD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1" authorId="0" shapeId="0" xr:uid="{C0509A3B-BD59-442F-9DF8-98BA87AC4B8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1" authorId="0" shapeId="0" xr:uid="{28F9FD4A-3C0F-4D74-AA5F-8050C304B67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2" authorId="0" shapeId="0" xr:uid="{D58EE116-9E22-4718-919D-0283F130A7F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2" authorId="0" shapeId="0" xr:uid="{516440ED-C446-4A38-8BCC-132C495538D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0" authorId="0" shapeId="0" xr:uid="{1851F2E6-4A25-419F-9460-C6B03D97D48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0" authorId="0" shapeId="0" xr:uid="{1A2CC4FF-CEFB-447A-9EBB-ED31DFC1BF7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1" authorId="0" shapeId="0" xr:uid="{A0F71168-5FAB-4180-B8B4-867772E7970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1" authorId="0" shapeId="0" xr:uid="{A0F19F3F-579F-4169-99B5-7E99EE22C1B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9" authorId="0" shapeId="0" xr:uid="{8E1A5912-ADB4-4C5E-B3E4-55F6052D51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9" authorId="0" shapeId="0" xr:uid="{25F68CC2-EF82-46C5-87C1-7EA424A62B4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0" authorId="0" shapeId="0" xr:uid="{56498F50-3C21-4B9E-8C8C-818D0E66D9B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0" authorId="0" shapeId="0" xr:uid="{0365ED08-FD7A-4778-B9EB-A911B849946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8" authorId="0" shapeId="0" xr:uid="{28EDE3B9-3CB7-4BA5-A800-B062A9F14C1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8" authorId="0" shapeId="0" xr:uid="{223ABBE5-807F-46E8-9355-9E025C22D8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9" authorId="0" shapeId="0" xr:uid="{9A96C600-98A6-481C-AD08-886E613CFB5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9" authorId="0" shapeId="0" xr:uid="{18D35790-8C90-470F-AD72-03E53092A8F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87" authorId="0" shapeId="0" xr:uid="{4DC963CB-BFBC-48BA-851F-B998A832331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87" authorId="0" shapeId="0" xr:uid="{684A71C9-DADF-4779-9AB6-93F3E5B84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88" authorId="0" shapeId="0" xr:uid="{02B261D5-CCE0-4CD5-A8BE-919EC59FCEB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88" authorId="0" shapeId="0" xr:uid="{85CC6F43-D0E7-4F11-966C-2D65EA0DF1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96" authorId="0" shapeId="0" xr:uid="{0A7492ED-4934-41BE-9165-F2961AA817E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96" authorId="0" shapeId="0" xr:uid="{FB618675-EB08-425A-A43E-7B05478BAE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97" authorId="0" shapeId="0" xr:uid="{29C2D6B4-9C02-4B8D-9D75-27672377CD4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97" authorId="0" shapeId="0" xr:uid="{E395CBF6-5821-44B1-9DF4-41282F91D38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05" authorId="0" shapeId="0" xr:uid="{2AA4C727-8C03-4E1C-A1BF-DA99EC7655A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05" authorId="0" shapeId="0" xr:uid="{977D7498-6218-431A-B396-D715387FB71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06" authorId="0" shapeId="0" xr:uid="{E4E5FA15-0FEF-4AA4-8F0D-57794EEB962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06" authorId="0" shapeId="0" xr:uid="{400158D3-ACF0-4B87-9226-559D5DAFD6F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</commentList>
</comments>
</file>

<file path=xl/sharedStrings.xml><?xml version="1.0" encoding="utf-8"?>
<sst xmlns="http://schemas.openxmlformats.org/spreadsheetml/2006/main" count="682" uniqueCount="202">
  <si>
    <t>Service</t>
    <phoneticPr fontId="1" type="noConversion"/>
  </si>
  <si>
    <t>Vessel Name</t>
  </si>
  <si>
    <t>Voyage</t>
    <phoneticPr fontId="1" type="noConversion"/>
  </si>
  <si>
    <t>Carrier Code</t>
  </si>
  <si>
    <t>POL</t>
  </si>
  <si>
    <t>SI CUT OFF</t>
    <phoneticPr fontId="1" type="noConversion"/>
  </si>
  <si>
    <t>ETB of the POL</t>
  </si>
  <si>
    <t>ETD of the POL</t>
  </si>
  <si>
    <t>CY Open date</t>
  </si>
  <si>
    <t>CY Close date</t>
    <phoneticPr fontId="1" type="noConversion"/>
  </si>
  <si>
    <t>TEX</t>
    <phoneticPr fontId="1" type="noConversion"/>
  </si>
  <si>
    <t>NORDTIGER</t>
    <phoneticPr fontId="1" type="noConversion"/>
  </si>
  <si>
    <t>526N</t>
    <phoneticPr fontId="1" type="noConversion"/>
  </si>
  <si>
    <t>TSHG</t>
  </si>
  <si>
    <t>Colombo</t>
    <phoneticPr fontId="1" type="noConversion"/>
  </si>
  <si>
    <t>SI CUT OFF: 2026/1/8 13:00</t>
    <phoneticPr fontId="1" type="noConversion"/>
  </si>
  <si>
    <t>NORDTIGER</t>
  </si>
  <si>
    <t>602S</t>
    <phoneticPr fontId="1" type="noConversion"/>
  </si>
  <si>
    <t xml:space="preserve">Chattogram </t>
    <phoneticPr fontId="1" type="noConversion"/>
  </si>
  <si>
    <t>SI CUT OFF: 2026/1/18 13:00</t>
    <phoneticPr fontId="1" type="noConversion"/>
  </si>
  <si>
    <t>N/A</t>
  </si>
  <si>
    <t>TEX</t>
  </si>
  <si>
    <t>ASL PEONY</t>
  </si>
  <si>
    <t>601N</t>
  </si>
  <si>
    <t>Vietnam</t>
  </si>
  <si>
    <t>SI CUT OFF: 2026/1/13 12:00</t>
  </si>
  <si>
    <t>PAX</t>
    <phoneticPr fontId="1" type="noConversion"/>
  </si>
  <si>
    <t>PANDA 008</t>
  </si>
  <si>
    <t>602W</t>
  </si>
  <si>
    <t>Nanjing</t>
  </si>
  <si>
    <t>SI CUT OFF: 2026/1/9 11:00</t>
    <phoneticPr fontId="1" type="noConversion"/>
  </si>
  <si>
    <t>Qingdao</t>
  </si>
  <si>
    <t>SI CUT OFF: 2026/1/15 11:00</t>
  </si>
  <si>
    <t>Taicang</t>
  </si>
  <si>
    <t>SI CUT OFF: 2026/1/13 11:00</t>
    <phoneticPr fontId="1" type="noConversion"/>
  </si>
  <si>
    <t>Ningbo</t>
  </si>
  <si>
    <t>SI CUT OFF: 2026/1/16 11:00</t>
    <phoneticPr fontId="1" type="noConversion"/>
  </si>
  <si>
    <t>Da Chan Bay</t>
  </si>
  <si>
    <t>SI CUT OFF: 2026/1/21 11:00</t>
    <phoneticPr fontId="1" type="noConversion"/>
  </si>
  <si>
    <t>PAX</t>
  </si>
  <si>
    <t>Port Klang</t>
  </si>
  <si>
    <t>SI CUT OFF: 2026/1/26 11:00</t>
  </si>
  <si>
    <t>ASL PEONY</t>
    <phoneticPr fontId="1" type="noConversion"/>
  </si>
  <si>
    <t>601N</t>
    <phoneticPr fontId="1" type="noConversion"/>
  </si>
  <si>
    <t>SI CUT OFF: 2026/1/22 13:00</t>
    <phoneticPr fontId="1" type="noConversion"/>
  </si>
  <si>
    <t>603S</t>
    <phoneticPr fontId="1" type="noConversion"/>
  </si>
  <si>
    <t>SI CUT OFF: 2026/2/1 13:00</t>
    <phoneticPr fontId="1" type="noConversion"/>
  </si>
  <si>
    <t>602N</t>
  </si>
  <si>
    <t>SI CUT OFF: 2026/1/27 12:00</t>
  </si>
  <si>
    <t>PANDA 001</t>
    <phoneticPr fontId="1" type="noConversion"/>
  </si>
  <si>
    <t>603W</t>
  </si>
  <si>
    <t>Qingdao</t>
    <phoneticPr fontId="1" type="noConversion"/>
  </si>
  <si>
    <t>SI CUT OFF: 2026/1/29 11:00</t>
    <phoneticPr fontId="1" type="noConversion"/>
  </si>
  <si>
    <t>PANDA 001</t>
  </si>
  <si>
    <t>603W</t>
    <phoneticPr fontId="1" type="noConversion"/>
  </si>
  <si>
    <t>Nanjing</t>
    <phoneticPr fontId="1" type="noConversion"/>
  </si>
  <si>
    <t>SI CUT OFF: 2026/1/23 11:00</t>
    <phoneticPr fontId="1" type="noConversion"/>
  </si>
  <si>
    <t>Taicang</t>
    <phoneticPr fontId="1" type="noConversion"/>
  </si>
  <si>
    <t>SI CUT OFF: 2026/1/27 11:00</t>
    <phoneticPr fontId="1" type="noConversion"/>
  </si>
  <si>
    <t>Ningbo</t>
    <phoneticPr fontId="1" type="noConversion"/>
  </si>
  <si>
    <t>SI CUT OFF: 2026/1/30 11:00</t>
    <phoneticPr fontId="1" type="noConversion"/>
  </si>
  <si>
    <t>Da Chan Bay</t>
    <phoneticPr fontId="1" type="noConversion"/>
  </si>
  <si>
    <t>SI CUT OFF: 2026/2/4 11:00</t>
    <phoneticPr fontId="1" type="noConversion"/>
  </si>
  <si>
    <t>SI CUT OFF: 2026/2/9 11:00</t>
  </si>
  <si>
    <t>602N</t>
    <phoneticPr fontId="1" type="noConversion"/>
  </si>
  <si>
    <t>SI CUT OFF: 2026/2/5 13:00</t>
    <phoneticPr fontId="1" type="noConversion"/>
  </si>
  <si>
    <t>604S</t>
    <phoneticPr fontId="1" type="noConversion"/>
  </si>
  <si>
    <t>SI CUT OFF: 2026/2/15 13:00</t>
    <phoneticPr fontId="1" type="noConversion"/>
  </si>
  <si>
    <t>603N</t>
  </si>
  <si>
    <t>SI CUT OFF: 2026/2/10 12:00</t>
  </si>
  <si>
    <t>JADRANA</t>
    <phoneticPr fontId="1" type="noConversion"/>
  </si>
  <si>
    <t>604W</t>
    <phoneticPr fontId="1" type="noConversion"/>
  </si>
  <si>
    <t>SI CUT OFF: 2026/2/12 11:00</t>
    <phoneticPr fontId="1" type="noConversion"/>
  </si>
  <si>
    <t>SI CUT OFF: 2026/2/6 11:00</t>
    <phoneticPr fontId="1" type="noConversion"/>
  </si>
  <si>
    <t>SI CUT OFF: 2026/2/10 11:00</t>
    <phoneticPr fontId="1" type="noConversion"/>
  </si>
  <si>
    <t>SI CUT OFF: 2026/2/13 11:00</t>
  </si>
  <si>
    <t>SI CUT OFF: 2026/2/18 11:00</t>
  </si>
  <si>
    <t>TSHG</t>
    <phoneticPr fontId="1" type="noConversion"/>
  </si>
  <si>
    <t>Port Klang</t>
    <phoneticPr fontId="1" type="noConversion"/>
  </si>
  <si>
    <t>SI CUT OFF: 2026/2/23 11:00</t>
  </si>
  <si>
    <t>603N</t>
    <phoneticPr fontId="1" type="noConversion"/>
  </si>
  <si>
    <t>SI CUT OFF: 2026/2/19 13:00</t>
    <phoneticPr fontId="1" type="noConversion"/>
  </si>
  <si>
    <t>605S</t>
    <phoneticPr fontId="1" type="noConversion"/>
  </si>
  <si>
    <t>SI CUT OFF: 2026/3/1 13:00</t>
    <phoneticPr fontId="1" type="noConversion"/>
  </si>
  <si>
    <t>604N</t>
    <phoneticPr fontId="1" type="noConversion"/>
  </si>
  <si>
    <t>Vietnam</t>
    <phoneticPr fontId="1" type="noConversion"/>
  </si>
  <si>
    <t>SI CUT OFF: 2026/2/24 12:00</t>
  </si>
  <si>
    <t>PANDA 006</t>
    <phoneticPr fontId="1" type="noConversion"/>
  </si>
  <si>
    <t>605W</t>
    <phoneticPr fontId="1" type="noConversion"/>
  </si>
  <si>
    <t>SI CUT OFF: 2026/2/26 11:00</t>
    <phoneticPr fontId="1" type="noConversion"/>
  </si>
  <si>
    <t>SI CUT OFF: 2026/2/24 11:00</t>
    <phoneticPr fontId="1" type="noConversion"/>
  </si>
  <si>
    <t>SI CUT OFF: 2026/2/27 11:00</t>
    <phoneticPr fontId="1" type="noConversion"/>
  </si>
  <si>
    <t>SI CUT OFF: 2026/3/4 11:00</t>
    <phoneticPr fontId="1" type="noConversion"/>
  </si>
  <si>
    <t>SI CUT OFF: 2026/3/9 11:00</t>
  </si>
  <si>
    <t>SI CUT OFF: 2026/3/5 13:00</t>
    <phoneticPr fontId="1" type="noConversion"/>
  </si>
  <si>
    <t>606S</t>
    <phoneticPr fontId="1" type="noConversion"/>
  </si>
  <si>
    <t>SI CUT OFF: 2026/3/15 13:00</t>
    <phoneticPr fontId="1" type="noConversion"/>
  </si>
  <si>
    <t>605N</t>
  </si>
  <si>
    <t>SI CUT OFF: 2026/3/10 11:00</t>
  </si>
  <si>
    <t>PANDA 007</t>
    <phoneticPr fontId="1" type="noConversion"/>
  </si>
  <si>
    <t>606W</t>
    <phoneticPr fontId="1" type="noConversion"/>
  </si>
  <si>
    <t>SI CUT OFF: 2026/3/12 11:00</t>
    <phoneticPr fontId="1" type="noConversion"/>
  </si>
  <si>
    <t>SI CUT OFF: 2026/3/6 11:00</t>
    <phoneticPr fontId="1" type="noConversion"/>
  </si>
  <si>
    <t>SI CUT OFF: 2026/3/10 11:00</t>
    <phoneticPr fontId="1" type="noConversion"/>
  </si>
  <si>
    <t>SI CUT OFF: 2026/3/13 11:00</t>
    <phoneticPr fontId="1" type="noConversion"/>
  </si>
  <si>
    <t>SI CUT OFF: 2026/3/18 11:00</t>
    <phoneticPr fontId="1" type="noConversion"/>
  </si>
  <si>
    <t>SI CUT OFF: 2026/3/23 11:00</t>
  </si>
  <si>
    <t>605N</t>
    <phoneticPr fontId="1" type="noConversion"/>
  </si>
  <si>
    <t>SI CUT OFF: 2026/3/19 13:00</t>
    <phoneticPr fontId="1" type="noConversion"/>
  </si>
  <si>
    <t>607S</t>
    <phoneticPr fontId="1" type="noConversion"/>
  </si>
  <si>
    <t>SI CUT OFF: 2026/3/29 13:00</t>
    <phoneticPr fontId="1" type="noConversion"/>
  </si>
  <si>
    <t>606N</t>
  </si>
  <si>
    <t>SI CUT OFF: 2026/3/24 11:00</t>
  </si>
  <si>
    <t>PANDA 009</t>
    <phoneticPr fontId="1" type="noConversion"/>
  </si>
  <si>
    <t>607W</t>
    <phoneticPr fontId="1" type="noConversion"/>
  </si>
  <si>
    <t>SI CUT OFF: 2026/3/26 11:00</t>
    <phoneticPr fontId="1" type="noConversion"/>
  </si>
  <si>
    <t>SI CUT OFF: 2026/3/20 11:00</t>
    <phoneticPr fontId="1" type="noConversion"/>
  </si>
  <si>
    <t>SI CUT OFF: 2026/3/24 11:00</t>
    <phoneticPr fontId="1" type="noConversion"/>
  </si>
  <si>
    <t>SI CUT OFF: 2026/3/27 11:00</t>
    <phoneticPr fontId="1" type="noConversion"/>
  </si>
  <si>
    <t>SI CUT OFF: 2026/4/1 11:00</t>
    <phoneticPr fontId="1" type="noConversion"/>
  </si>
  <si>
    <t>SI CUT OFF: 2026/4/6 11:00</t>
  </si>
  <si>
    <t>606N</t>
    <phoneticPr fontId="1" type="noConversion"/>
  </si>
  <si>
    <t>SI CUT OFF: 2026/4/2 13:00</t>
    <phoneticPr fontId="1" type="noConversion"/>
  </si>
  <si>
    <t>608S</t>
    <phoneticPr fontId="1" type="noConversion"/>
  </si>
  <si>
    <t>SI CUT OFF: 2026/4/12 13:00</t>
    <phoneticPr fontId="1" type="noConversion"/>
  </si>
  <si>
    <t>607N</t>
  </si>
  <si>
    <t>SI CUT OFF: 2026/4/7 11:00</t>
  </si>
  <si>
    <t>PANDA 008</t>
    <phoneticPr fontId="1" type="noConversion"/>
  </si>
  <si>
    <t>608W</t>
    <phoneticPr fontId="1" type="noConversion"/>
  </si>
  <si>
    <t>SI CUT OFF: 2026/4/9 11:00</t>
    <phoneticPr fontId="1" type="noConversion"/>
  </si>
  <si>
    <t>SI CUT OFF: 2026/4/3 11:00</t>
    <phoneticPr fontId="1" type="noConversion"/>
  </si>
  <si>
    <t>SI CUT OFF: 2026/4/7 11:00</t>
    <phoneticPr fontId="1" type="noConversion"/>
  </si>
  <si>
    <t>SI CUT OFF: 2026/4/10 11:00</t>
    <phoneticPr fontId="1" type="noConversion"/>
  </si>
  <si>
    <t>SI CUT OFF: 2026/4/15 11:00</t>
    <phoneticPr fontId="1" type="noConversion"/>
  </si>
  <si>
    <t>SI CUT OFF: 2026/4/20 11:00</t>
  </si>
  <si>
    <t>607N</t>
    <phoneticPr fontId="1" type="noConversion"/>
  </si>
  <si>
    <t>SI CUT OFF: 2026/4/16 13:00</t>
    <phoneticPr fontId="1" type="noConversion"/>
  </si>
  <si>
    <t>609S</t>
    <phoneticPr fontId="1" type="noConversion"/>
  </si>
  <si>
    <t>SI CUT OFF: 2026/4/26 13:00</t>
    <phoneticPr fontId="1" type="noConversion"/>
  </si>
  <si>
    <t>608N</t>
  </si>
  <si>
    <t>SI CUT OFF: 2026/4/21 11:00</t>
  </si>
  <si>
    <t>609W</t>
    <phoneticPr fontId="1" type="noConversion"/>
  </si>
  <si>
    <t>SI CUT OFF: 2026/4/23 11:00</t>
    <phoneticPr fontId="1" type="noConversion"/>
  </si>
  <si>
    <t>SI CUT OFF: 2026/4/17 11:00</t>
    <phoneticPr fontId="1" type="noConversion"/>
  </si>
  <si>
    <t>SI CUT OFF: 2026/4/21 11:00</t>
    <phoneticPr fontId="1" type="noConversion"/>
  </si>
  <si>
    <t>SI CUT OFF: 2026/4/24 11:00</t>
    <phoneticPr fontId="1" type="noConversion"/>
  </si>
  <si>
    <t>SI CUT OFF: 2026/4/29 11:00</t>
    <phoneticPr fontId="1" type="noConversion"/>
  </si>
  <si>
    <t>SI CUT OFF: 2026/5/4 11:00</t>
  </si>
  <si>
    <t>608N</t>
    <phoneticPr fontId="1" type="noConversion"/>
  </si>
  <si>
    <t>SI CUT OFF: 2026/4/30 13:00</t>
    <phoneticPr fontId="1" type="noConversion"/>
  </si>
  <si>
    <t>610S</t>
    <phoneticPr fontId="1" type="noConversion"/>
  </si>
  <si>
    <t>SI CUT OFF: 2026/5/10 13:00</t>
    <phoneticPr fontId="1" type="noConversion"/>
  </si>
  <si>
    <t>609N</t>
  </si>
  <si>
    <t>SI CUT OFF: 2026/5/5 11:00</t>
  </si>
  <si>
    <t>610W</t>
    <phoneticPr fontId="1" type="noConversion"/>
  </si>
  <si>
    <t>SI CUT OFF: 2026/5/7 11:00</t>
    <phoneticPr fontId="1" type="noConversion"/>
  </si>
  <si>
    <t>SI CUT OFF: 2026/5/1 11:00</t>
    <phoneticPr fontId="1" type="noConversion"/>
  </si>
  <si>
    <t>SI CUT OFF: 2026/5/5 11:00</t>
    <phoneticPr fontId="1" type="noConversion"/>
  </si>
  <si>
    <t>JADRANA</t>
  </si>
  <si>
    <t>SI CUT OFF: 2026/5/8 11:00</t>
    <phoneticPr fontId="1" type="noConversion"/>
  </si>
  <si>
    <t>SI CUT OFF: 2026/5/13 11:00</t>
    <phoneticPr fontId="1" type="noConversion"/>
  </si>
  <si>
    <t>SI CUT OFF: 2026/5/18 11:00</t>
  </si>
  <si>
    <t>609N</t>
    <phoneticPr fontId="1" type="noConversion"/>
  </si>
  <si>
    <t>SI CUT OFF: 2026/5/14 13:00</t>
    <phoneticPr fontId="1" type="noConversion"/>
  </si>
  <si>
    <t>611S</t>
    <phoneticPr fontId="1" type="noConversion"/>
  </si>
  <si>
    <t>SI CUT OFF: 2026/5/24 13:00</t>
    <phoneticPr fontId="1" type="noConversion"/>
  </si>
  <si>
    <t>610N</t>
  </si>
  <si>
    <t>SI CUT OFF: 2026/5/19 11:00</t>
  </si>
  <si>
    <t>611W</t>
    <phoneticPr fontId="1" type="noConversion"/>
  </si>
  <si>
    <t>SI CUT OFF: 2026/5/21 11:00</t>
    <phoneticPr fontId="1" type="noConversion"/>
  </si>
  <si>
    <t>SI CUT OFF: 2026/5/15 11:00</t>
    <phoneticPr fontId="1" type="noConversion"/>
  </si>
  <si>
    <t>SI CUT OFF: 2026/5/19 11:00</t>
    <phoneticPr fontId="1" type="noConversion"/>
  </si>
  <si>
    <t>SI CUT OFF: 2026/5/22 11:00</t>
    <phoneticPr fontId="1" type="noConversion"/>
  </si>
  <si>
    <t>SI CUT OFF: 2026/5/27 11:00</t>
    <phoneticPr fontId="1" type="noConversion"/>
  </si>
  <si>
    <t>SI CUT OFF: 2026/5/29 11:00</t>
  </si>
  <si>
    <t>610N</t>
    <phoneticPr fontId="1" type="noConversion"/>
  </si>
  <si>
    <t>SI CUT OFF: 2026/5/28 13:00</t>
    <phoneticPr fontId="1" type="noConversion"/>
  </si>
  <si>
    <t>612S</t>
    <phoneticPr fontId="1" type="noConversion"/>
  </si>
  <si>
    <t>SI CUT OFF: 2026/6/7 13:00</t>
    <phoneticPr fontId="1" type="noConversion"/>
  </si>
  <si>
    <t>611N</t>
  </si>
  <si>
    <t>SI CUT OFF: 2026/6/2 11:00</t>
  </si>
  <si>
    <t>612W</t>
    <phoneticPr fontId="1" type="noConversion"/>
  </si>
  <si>
    <t>SI CUT OFF: 2026/6/4 11:00</t>
    <phoneticPr fontId="1" type="noConversion"/>
  </si>
  <si>
    <t>SI CUT OFF: 2026/5/29 11:00</t>
    <phoneticPr fontId="1" type="noConversion"/>
  </si>
  <si>
    <t>SI CUT OFF: 2026/6/2 11:00</t>
    <phoneticPr fontId="1" type="noConversion"/>
  </si>
  <si>
    <t>SI CUT OFF: 2026/6/5 11:00</t>
    <phoneticPr fontId="1" type="noConversion"/>
  </si>
  <si>
    <t>SI CUT OFF: 2026/6/10 11:00</t>
    <phoneticPr fontId="1" type="noConversion"/>
  </si>
  <si>
    <t>SI CUT OFF: 2026/6/15 11:00</t>
  </si>
  <si>
    <t>611N</t>
    <phoneticPr fontId="1" type="noConversion"/>
  </si>
  <si>
    <t>SI CUT OFF: 2026/6/11 13:00</t>
    <phoneticPr fontId="1" type="noConversion"/>
  </si>
  <si>
    <t>613S</t>
    <phoneticPr fontId="1" type="noConversion"/>
  </si>
  <si>
    <t>SI CUT OFF: 2026/6/21 13:00</t>
    <phoneticPr fontId="1" type="noConversion"/>
  </si>
  <si>
    <t>612N</t>
  </si>
  <si>
    <t>SI CUT OFF: 2026/6/16 11:00</t>
  </si>
  <si>
    <t>613W</t>
    <phoneticPr fontId="1" type="noConversion"/>
  </si>
  <si>
    <t>SI CUT OFF: 2026/6/18 11:00</t>
    <phoneticPr fontId="1" type="noConversion"/>
  </si>
  <si>
    <t>SI CUT OFF: 2026/6/12 11:00</t>
    <phoneticPr fontId="1" type="noConversion"/>
  </si>
  <si>
    <t>SI CUT OFF: 2026/6/16 11:00</t>
    <phoneticPr fontId="1" type="noConversion"/>
  </si>
  <si>
    <t>SI CUT OFF: 2026/6/19 11:00</t>
    <phoneticPr fontId="1" type="noConversion"/>
  </si>
  <si>
    <t>SI CUT OFF: 2026/6/24 11:00</t>
    <phoneticPr fontId="1" type="noConversion"/>
  </si>
  <si>
    <t>SI CUT OFF: 2026/6/29 11:00</t>
  </si>
  <si>
    <t>All cut off time just for reference only, please refer terminal &amp; local agent published for final version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</si>
</sst>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sz val="11"/>
      <name val="等线"/>
      <charset val="134"/>
      <scheme val="minor"/>
    </font>
    <font>
      <b/>
      <sz val="12"/>
      <color theme="0"/>
      <name val="等线"/>
      <family val="2"/>
      <scheme val="minor"/>
    </font>
    <font>
      <b/>
      <sz val="12"/>
      <color theme="0"/>
      <name val="等线"/>
      <charset val="134"/>
      <scheme val="minor"/>
    </font>
    <font>
      <b/>
      <sz val="12"/>
      <color theme="0"/>
      <name val="等线"/>
      <family val="3"/>
      <charset val="134"/>
      <scheme val="minor"/>
    </font>
    <font>
      <sz val="11"/>
      <color rgb="FF000000"/>
      <name val="等线 (Body)"/>
      <family val="3"/>
      <charset val="134"/>
    </font>
    <font>
      <sz val="11"/>
      <name val="等线 (Body)"/>
      <family val="3"/>
      <charset val="134"/>
    </font>
    <font>
      <sz val="11"/>
      <color theme="1"/>
      <name val="等线 (Body)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2" borderId="0" xfId="0" applyFont="1" applyFill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/>
    </xf>
    <xf numFmtId="14" fontId="12" fillId="7" borderId="2" xfId="0" applyNumberFormat="1" applyFont="1" applyFill="1" applyBorder="1" applyAlignment="1">
      <alignment horizontal="center" vertical="center"/>
    </xf>
    <xf numFmtId="14" fontId="13" fillId="7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6C78-A515-4DF6-881B-5D48EA085C8E}">
  <dimension ref="A1:J111"/>
  <sheetViews>
    <sheetView tabSelected="1" zoomScale="90" zoomScaleNormal="90" workbookViewId="0">
      <pane ySplit="1" topLeftCell="A20" activePane="bottomLeft" state="frozen"/>
      <selection pane="bottomLeft" activeCell="B80" sqref="B80"/>
    </sheetView>
  </sheetViews>
  <sheetFormatPr defaultRowHeight="14.25"/>
  <cols>
    <col min="1" max="1" width="10.375" style="16" customWidth="1"/>
    <col min="2" max="2" width="16.5" style="1" customWidth="1"/>
    <col min="3" max="3" width="12.875" style="1" customWidth="1"/>
    <col min="4" max="5" width="12.75" style="1" customWidth="1"/>
    <col min="6" max="6" width="33.375" customWidth="1"/>
    <col min="7" max="7" width="23.125" style="2" customWidth="1"/>
    <col min="8" max="8" width="23" style="2" customWidth="1"/>
    <col min="9" max="9" width="18.125" style="2" customWidth="1"/>
    <col min="10" max="10" width="17.5" style="2" customWidth="1"/>
  </cols>
  <sheetData>
    <row r="1" spans="1:10" s="3" customFormat="1" ht="44.25" customHeight="1">
      <c r="A1" s="17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4" t="s">
        <v>5</v>
      </c>
      <c r="G1" s="19" t="s">
        <v>6</v>
      </c>
      <c r="H1" s="20" t="s">
        <v>7</v>
      </c>
      <c r="I1" s="20" t="s">
        <v>8</v>
      </c>
      <c r="J1" s="20" t="s">
        <v>9</v>
      </c>
    </row>
    <row r="2" spans="1:10">
      <c r="A2" s="21" t="s">
        <v>10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4">
        <v>46032</v>
      </c>
      <c r="H2" s="14">
        <v>46033</v>
      </c>
      <c r="I2" s="11">
        <f>G2-5</f>
        <v>46027</v>
      </c>
      <c r="J2" s="11">
        <f>H2-1</f>
        <v>46032</v>
      </c>
    </row>
    <row r="3" spans="1:10">
      <c r="A3" s="21" t="s">
        <v>10</v>
      </c>
      <c r="B3" s="10" t="s">
        <v>16</v>
      </c>
      <c r="C3" s="10" t="s">
        <v>17</v>
      </c>
      <c r="D3" s="10" t="s">
        <v>13</v>
      </c>
      <c r="E3" s="10" t="s">
        <v>18</v>
      </c>
      <c r="F3" s="10" t="s">
        <v>19</v>
      </c>
      <c r="G3" s="14">
        <v>46042</v>
      </c>
      <c r="H3" s="14">
        <v>46044</v>
      </c>
      <c r="I3" s="11" t="s">
        <v>20</v>
      </c>
      <c r="J3" s="11" t="s">
        <v>20</v>
      </c>
    </row>
    <row r="4" spans="1:10">
      <c r="A4" s="25" t="s">
        <v>21</v>
      </c>
      <c r="B4" s="38" t="s">
        <v>22</v>
      </c>
      <c r="C4" s="26" t="s">
        <v>23</v>
      </c>
      <c r="D4" s="26" t="s">
        <v>13</v>
      </c>
      <c r="E4" s="26" t="s">
        <v>24</v>
      </c>
      <c r="F4" s="26" t="s">
        <v>25</v>
      </c>
      <c r="G4" s="27">
        <v>46037</v>
      </c>
      <c r="H4" s="27">
        <v>46038</v>
      </c>
      <c r="I4" s="28">
        <v>46025</v>
      </c>
      <c r="J4" s="28">
        <v>46036</v>
      </c>
    </row>
    <row r="5" spans="1:10">
      <c r="A5" s="37" t="s">
        <v>26</v>
      </c>
      <c r="B5" s="38" t="s">
        <v>27</v>
      </c>
      <c r="C5" s="38" t="s">
        <v>28</v>
      </c>
      <c r="D5" s="38" t="s">
        <v>13</v>
      </c>
      <c r="E5" s="38" t="s">
        <v>29</v>
      </c>
      <c r="F5" s="38" t="s">
        <v>30</v>
      </c>
      <c r="G5" s="34">
        <v>46033</v>
      </c>
      <c r="H5" s="34">
        <v>46033</v>
      </c>
      <c r="I5" s="40">
        <f>G5-13</f>
        <v>46020</v>
      </c>
      <c r="J5" s="40">
        <f t="shared" ref="J5:J9" si="0">G5-1</f>
        <v>46032</v>
      </c>
    </row>
    <row r="6" spans="1:10">
      <c r="A6" s="37" t="s">
        <v>26</v>
      </c>
      <c r="B6" s="38" t="s">
        <v>27</v>
      </c>
      <c r="C6" s="38" t="s">
        <v>28</v>
      </c>
      <c r="D6" s="38" t="s">
        <v>13</v>
      </c>
      <c r="E6" s="38" t="s">
        <v>31</v>
      </c>
      <c r="F6" s="38" t="s">
        <v>32</v>
      </c>
      <c r="G6" s="39">
        <v>46039</v>
      </c>
      <c r="H6" s="39">
        <v>46040</v>
      </c>
      <c r="I6" s="40">
        <f>G6-2</f>
        <v>46037</v>
      </c>
      <c r="J6" s="40">
        <f>G6-1</f>
        <v>46038</v>
      </c>
    </row>
    <row r="7" spans="1:10">
      <c r="A7" s="37" t="s">
        <v>26</v>
      </c>
      <c r="B7" s="38" t="s">
        <v>27</v>
      </c>
      <c r="C7" s="38" t="s">
        <v>28</v>
      </c>
      <c r="D7" s="38" t="s">
        <v>13</v>
      </c>
      <c r="E7" s="38" t="s">
        <v>33</v>
      </c>
      <c r="F7" s="38" t="s">
        <v>34</v>
      </c>
      <c r="G7" s="34">
        <v>46036</v>
      </c>
      <c r="H7" s="34">
        <v>46036</v>
      </c>
      <c r="I7" s="40">
        <f>G7-13</f>
        <v>46023</v>
      </c>
      <c r="J7" s="40">
        <f t="shared" si="0"/>
        <v>46035</v>
      </c>
    </row>
    <row r="8" spans="1:10">
      <c r="A8" s="37" t="s">
        <v>26</v>
      </c>
      <c r="B8" s="38" t="s">
        <v>27</v>
      </c>
      <c r="C8" s="38" t="s">
        <v>28</v>
      </c>
      <c r="D8" s="38" t="s">
        <v>13</v>
      </c>
      <c r="E8" s="38" t="s">
        <v>35</v>
      </c>
      <c r="F8" s="38" t="s">
        <v>36</v>
      </c>
      <c r="G8" s="39">
        <v>46041</v>
      </c>
      <c r="H8" s="39">
        <v>46043</v>
      </c>
      <c r="I8" s="40">
        <f>G8-3</f>
        <v>46038</v>
      </c>
      <c r="J8" s="40">
        <f t="shared" si="0"/>
        <v>46040</v>
      </c>
    </row>
    <row r="9" spans="1:10">
      <c r="A9" s="37" t="s">
        <v>26</v>
      </c>
      <c r="B9" s="38" t="s">
        <v>27</v>
      </c>
      <c r="C9" s="38" t="s">
        <v>28</v>
      </c>
      <c r="D9" s="38" t="s">
        <v>13</v>
      </c>
      <c r="E9" s="38" t="s">
        <v>37</v>
      </c>
      <c r="F9" s="38" t="s">
        <v>38</v>
      </c>
      <c r="G9" s="39">
        <v>46045</v>
      </c>
      <c r="H9" s="39">
        <v>46046</v>
      </c>
      <c r="I9" s="40">
        <f>H9-7</f>
        <v>46039</v>
      </c>
      <c r="J9" s="40">
        <f t="shared" si="0"/>
        <v>46044</v>
      </c>
    </row>
    <row r="10" spans="1:10">
      <c r="A10" s="25" t="s">
        <v>39</v>
      </c>
      <c r="B10" s="26" t="s">
        <v>27</v>
      </c>
      <c r="C10" s="26" t="s">
        <v>28</v>
      </c>
      <c r="D10" s="26" t="s">
        <v>13</v>
      </c>
      <c r="E10" s="26" t="s">
        <v>40</v>
      </c>
      <c r="F10" s="26" t="s">
        <v>41</v>
      </c>
      <c r="G10" s="27">
        <v>46050</v>
      </c>
      <c r="H10" s="27">
        <v>46051</v>
      </c>
      <c r="I10" s="28">
        <v>46046</v>
      </c>
      <c r="J10" s="28">
        <v>46049</v>
      </c>
    </row>
    <row r="11" spans="1:10" ht="35.85" customHeight="1">
      <c r="A11" s="22" t="s">
        <v>10</v>
      </c>
      <c r="B11" s="5" t="s">
        <v>42</v>
      </c>
      <c r="C11" s="5" t="s">
        <v>43</v>
      </c>
      <c r="D11" s="5" t="s">
        <v>13</v>
      </c>
      <c r="E11" s="5" t="s">
        <v>14</v>
      </c>
      <c r="F11" s="5" t="s">
        <v>44</v>
      </c>
      <c r="G11" s="7">
        <v>46046</v>
      </c>
      <c r="H11" s="7">
        <v>46047</v>
      </c>
      <c r="I11" s="6">
        <f>G11-5</f>
        <v>46041</v>
      </c>
      <c r="J11" s="6">
        <f>H11-1</f>
        <v>46046</v>
      </c>
    </row>
    <row r="12" spans="1:10" ht="35.85" customHeight="1">
      <c r="A12" s="22" t="s">
        <v>10</v>
      </c>
      <c r="B12" s="5" t="s">
        <v>22</v>
      </c>
      <c r="C12" s="5" t="s">
        <v>45</v>
      </c>
      <c r="D12" s="5" t="s">
        <v>13</v>
      </c>
      <c r="E12" s="5" t="s">
        <v>18</v>
      </c>
      <c r="F12" s="5" t="s">
        <v>46</v>
      </c>
      <c r="G12" s="7">
        <v>46056</v>
      </c>
      <c r="H12" s="7">
        <v>46058</v>
      </c>
      <c r="I12" s="6" t="s">
        <v>20</v>
      </c>
      <c r="J12" s="6" t="s">
        <v>20</v>
      </c>
    </row>
    <row r="13" spans="1:10" ht="35.85" customHeight="1">
      <c r="A13" s="29" t="s">
        <v>21</v>
      </c>
      <c r="B13" s="30" t="s">
        <v>16</v>
      </c>
      <c r="C13" s="30" t="s">
        <v>47</v>
      </c>
      <c r="D13" s="30" t="s">
        <v>13</v>
      </c>
      <c r="E13" s="30" t="s">
        <v>24</v>
      </c>
      <c r="F13" s="30" t="s">
        <v>48</v>
      </c>
      <c r="G13" s="23">
        <f>G4+14</f>
        <v>46051</v>
      </c>
      <c r="H13" s="23">
        <f>G13+1</f>
        <v>46052</v>
      </c>
      <c r="I13" s="24">
        <f>I4+14</f>
        <v>46039</v>
      </c>
      <c r="J13" s="24">
        <f>J4+14</f>
        <v>46050</v>
      </c>
    </row>
    <row r="14" spans="1:10" ht="36.75" customHeight="1">
      <c r="A14" s="29" t="s">
        <v>26</v>
      </c>
      <c r="B14" s="31" t="s">
        <v>49</v>
      </c>
      <c r="C14" s="31" t="s">
        <v>50</v>
      </c>
      <c r="D14" s="31" t="s">
        <v>13</v>
      </c>
      <c r="E14" s="31" t="s">
        <v>51</v>
      </c>
      <c r="F14" s="31" t="s">
        <v>52</v>
      </c>
      <c r="G14" s="32">
        <v>46053</v>
      </c>
      <c r="H14" s="32">
        <v>46054</v>
      </c>
      <c r="I14" s="33">
        <f>G14-2</f>
        <v>46051</v>
      </c>
      <c r="J14" s="33">
        <f t="shared" ref="J14:J18" si="1">G14-1</f>
        <v>46052</v>
      </c>
    </row>
    <row r="15" spans="1:10" ht="43.35" customHeight="1">
      <c r="A15" s="29" t="s">
        <v>26</v>
      </c>
      <c r="B15" s="31" t="s">
        <v>53</v>
      </c>
      <c r="C15" s="31" t="s">
        <v>54</v>
      </c>
      <c r="D15" s="31" t="s">
        <v>13</v>
      </c>
      <c r="E15" s="31" t="s">
        <v>55</v>
      </c>
      <c r="F15" s="31" t="s">
        <v>56</v>
      </c>
      <c r="G15" s="34">
        <f>G16-3</f>
        <v>46047</v>
      </c>
      <c r="H15" s="34">
        <f>G15</f>
        <v>46047</v>
      </c>
      <c r="I15" s="33">
        <f>G15-13</f>
        <v>46034</v>
      </c>
      <c r="J15" s="33">
        <f t="shared" si="1"/>
        <v>46046</v>
      </c>
    </row>
    <row r="16" spans="1:10" ht="38.85" customHeight="1">
      <c r="A16" s="29" t="s">
        <v>26</v>
      </c>
      <c r="B16" s="31" t="s">
        <v>49</v>
      </c>
      <c r="C16" s="31" t="s">
        <v>54</v>
      </c>
      <c r="D16" s="31" t="s">
        <v>13</v>
      </c>
      <c r="E16" s="31" t="s">
        <v>57</v>
      </c>
      <c r="F16" s="31" t="s">
        <v>58</v>
      </c>
      <c r="G16" s="34">
        <f>G17-5</f>
        <v>46050</v>
      </c>
      <c r="H16" s="34">
        <f>G16</f>
        <v>46050</v>
      </c>
      <c r="I16" s="33">
        <f>G16-13</f>
        <v>46037</v>
      </c>
      <c r="J16" s="33">
        <f t="shared" si="1"/>
        <v>46049</v>
      </c>
    </row>
    <row r="17" spans="1:10" ht="39" customHeight="1">
      <c r="A17" s="29" t="s">
        <v>26</v>
      </c>
      <c r="B17" s="31" t="s">
        <v>53</v>
      </c>
      <c r="C17" s="31" t="s">
        <v>54</v>
      </c>
      <c r="D17" s="31" t="s">
        <v>13</v>
      </c>
      <c r="E17" s="31" t="s">
        <v>59</v>
      </c>
      <c r="F17" s="35" t="s">
        <v>60</v>
      </c>
      <c r="G17" s="32">
        <v>46055</v>
      </c>
      <c r="H17" s="32">
        <v>46057</v>
      </c>
      <c r="I17" s="33">
        <f>G17-3</f>
        <v>46052</v>
      </c>
      <c r="J17" s="33">
        <f t="shared" si="1"/>
        <v>46054</v>
      </c>
    </row>
    <row r="18" spans="1:10" ht="35.85" customHeight="1">
      <c r="A18" s="29" t="s">
        <v>26</v>
      </c>
      <c r="B18" s="31" t="s">
        <v>49</v>
      </c>
      <c r="C18" s="31" t="s">
        <v>50</v>
      </c>
      <c r="D18" s="31" t="s">
        <v>13</v>
      </c>
      <c r="E18" s="31" t="s">
        <v>61</v>
      </c>
      <c r="F18" s="35" t="s">
        <v>62</v>
      </c>
      <c r="G18" s="32">
        <v>46059</v>
      </c>
      <c r="H18" s="32">
        <v>46060</v>
      </c>
      <c r="I18" s="33">
        <f>H18-7</f>
        <v>46053</v>
      </c>
      <c r="J18" s="33">
        <f t="shared" si="1"/>
        <v>46058</v>
      </c>
    </row>
    <row r="19" spans="1:10" ht="35.85" customHeight="1">
      <c r="A19" s="29" t="s">
        <v>39</v>
      </c>
      <c r="B19" s="30" t="s">
        <v>53</v>
      </c>
      <c r="C19" s="30" t="s">
        <v>50</v>
      </c>
      <c r="D19" s="30" t="s">
        <v>13</v>
      </c>
      <c r="E19" s="30" t="s">
        <v>40</v>
      </c>
      <c r="F19" s="36" t="s">
        <v>63</v>
      </c>
      <c r="G19" s="23">
        <v>46064</v>
      </c>
      <c r="H19" s="23">
        <v>46065</v>
      </c>
      <c r="I19" s="24">
        <v>46060</v>
      </c>
      <c r="J19" s="24">
        <v>46063</v>
      </c>
    </row>
    <row r="20" spans="1:10" ht="35.85" customHeight="1">
      <c r="A20" s="21" t="s">
        <v>10</v>
      </c>
      <c r="B20" s="10" t="s">
        <v>11</v>
      </c>
      <c r="C20" s="10" t="s">
        <v>64</v>
      </c>
      <c r="D20" s="10" t="s">
        <v>13</v>
      </c>
      <c r="E20" s="10" t="s">
        <v>14</v>
      </c>
      <c r="F20" s="10" t="s">
        <v>65</v>
      </c>
      <c r="G20" s="14">
        <v>46060</v>
      </c>
      <c r="H20" s="14">
        <v>46061</v>
      </c>
      <c r="I20" s="11">
        <f>G20-5</f>
        <v>46055</v>
      </c>
      <c r="J20" s="11">
        <f>H20-1</f>
        <v>46060</v>
      </c>
    </row>
    <row r="21" spans="1:10" ht="35.85" customHeight="1">
      <c r="A21" s="21" t="s">
        <v>10</v>
      </c>
      <c r="B21" s="10" t="s">
        <v>11</v>
      </c>
      <c r="C21" s="10" t="s">
        <v>66</v>
      </c>
      <c r="D21" s="10" t="s">
        <v>13</v>
      </c>
      <c r="E21" s="10" t="s">
        <v>18</v>
      </c>
      <c r="F21" s="10" t="s">
        <v>67</v>
      </c>
      <c r="G21" s="14">
        <v>46070</v>
      </c>
      <c r="H21" s="14">
        <v>46072</v>
      </c>
      <c r="I21" s="11" t="s">
        <v>20</v>
      </c>
      <c r="J21" s="11" t="s">
        <v>20</v>
      </c>
    </row>
    <row r="22" spans="1:10" ht="35.85" customHeight="1">
      <c r="A22" s="25" t="s">
        <v>21</v>
      </c>
      <c r="B22" s="26" t="s">
        <v>22</v>
      </c>
      <c r="C22" s="26" t="s">
        <v>68</v>
      </c>
      <c r="D22" s="26" t="s">
        <v>13</v>
      </c>
      <c r="E22" s="26" t="s">
        <v>24</v>
      </c>
      <c r="F22" s="26" t="s">
        <v>69</v>
      </c>
      <c r="G22" s="27">
        <f>G13+14</f>
        <v>46065</v>
      </c>
      <c r="H22" s="27">
        <f>G22+1</f>
        <v>46066</v>
      </c>
      <c r="I22" s="28">
        <f>I13+14</f>
        <v>46053</v>
      </c>
      <c r="J22" s="28">
        <f>J13+14</f>
        <v>46064</v>
      </c>
    </row>
    <row r="23" spans="1:10" ht="43.35" customHeight="1">
      <c r="A23" s="21" t="s">
        <v>26</v>
      </c>
      <c r="B23" s="10" t="s">
        <v>70</v>
      </c>
      <c r="C23" s="10" t="s">
        <v>71</v>
      </c>
      <c r="D23" s="10" t="s">
        <v>13</v>
      </c>
      <c r="E23" s="10" t="s">
        <v>31</v>
      </c>
      <c r="F23" s="13" t="s">
        <v>72</v>
      </c>
      <c r="G23" s="14">
        <v>46067</v>
      </c>
      <c r="H23" s="14">
        <v>46068</v>
      </c>
      <c r="I23" s="12">
        <f>G23-2</f>
        <v>46065</v>
      </c>
      <c r="J23" s="12">
        <f t="shared" ref="J23:J27" si="2">G23-1</f>
        <v>46066</v>
      </c>
    </row>
    <row r="24" spans="1:10" ht="43.35" customHeight="1">
      <c r="A24" s="21" t="s">
        <v>26</v>
      </c>
      <c r="B24" s="10" t="s">
        <v>70</v>
      </c>
      <c r="C24" s="10" t="s">
        <v>71</v>
      </c>
      <c r="D24" s="10" t="s">
        <v>13</v>
      </c>
      <c r="E24" s="10" t="s">
        <v>29</v>
      </c>
      <c r="F24" s="10" t="s">
        <v>73</v>
      </c>
      <c r="G24" s="9">
        <v>46061</v>
      </c>
      <c r="H24" s="9">
        <v>46061</v>
      </c>
      <c r="I24" s="11">
        <f>G24-13</f>
        <v>46048</v>
      </c>
      <c r="J24" s="11">
        <f t="shared" si="2"/>
        <v>46060</v>
      </c>
    </row>
    <row r="25" spans="1:10" ht="38.85" customHeight="1">
      <c r="A25" s="21" t="s">
        <v>26</v>
      </c>
      <c r="B25" s="10" t="s">
        <v>70</v>
      </c>
      <c r="C25" s="10" t="s">
        <v>71</v>
      </c>
      <c r="D25" s="10" t="s">
        <v>13</v>
      </c>
      <c r="E25" s="10" t="s">
        <v>33</v>
      </c>
      <c r="F25" s="10" t="s">
        <v>74</v>
      </c>
      <c r="G25" s="9">
        <v>46064</v>
      </c>
      <c r="H25" s="9">
        <v>46064</v>
      </c>
      <c r="I25" s="11">
        <f>G25-13</f>
        <v>46051</v>
      </c>
      <c r="J25" s="11">
        <f t="shared" si="2"/>
        <v>46063</v>
      </c>
    </row>
    <row r="26" spans="1:10" ht="39" customHeight="1">
      <c r="A26" s="21" t="s">
        <v>26</v>
      </c>
      <c r="B26" s="10" t="s">
        <v>70</v>
      </c>
      <c r="C26" s="10" t="s">
        <v>71</v>
      </c>
      <c r="D26" s="10" t="s">
        <v>13</v>
      </c>
      <c r="E26" s="10" t="s">
        <v>35</v>
      </c>
      <c r="F26" s="10" t="s">
        <v>75</v>
      </c>
      <c r="G26" s="14">
        <v>46069</v>
      </c>
      <c r="H26" s="14">
        <v>46071</v>
      </c>
      <c r="I26" s="11">
        <f>G26-3</f>
        <v>46066</v>
      </c>
      <c r="J26" s="11">
        <f>G26-1</f>
        <v>46068</v>
      </c>
    </row>
    <row r="27" spans="1:10" ht="35.85" customHeight="1">
      <c r="A27" s="21" t="s">
        <v>26</v>
      </c>
      <c r="B27" s="10" t="s">
        <v>70</v>
      </c>
      <c r="C27" s="10" t="s">
        <v>71</v>
      </c>
      <c r="D27" s="10" t="s">
        <v>13</v>
      </c>
      <c r="E27" s="10" t="s">
        <v>37</v>
      </c>
      <c r="F27" s="10" t="s">
        <v>76</v>
      </c>
      <c r="G27" s="14">
        <v>46073</v>
      </c>
      <c r="H27" s="14">
        <v>46074</v>
      </c>
      <c r="I27" s="41">
        <v>46061</v>
      </c>
      <c r="J27" s="11">
        <f t="shared" si="2"/>
        <v>46072</v>
      </c>
    </row>
    <row r="28" spans="1:10" ht="35.85" customHeight="1">
      <c r="A28" s="21" t="s">
        <v>26</v>
      </c>
      <c r="B28" s="10" t="s">
        <v>70</v>
      </c>
      <c r="C28" s="10" t="s">
        <v>71</v>
      </c>
      <c r="D28" s="10" t="s">
        <v>77</v>
      </c>
      <c r="E28" s="10" t="s">
        <v>78</v>
      </c>
      <c r="F28" s="10" t="s">
        <v>79</v>
      </c>
      <c r="G28" s="14">
        <v>46078</v>
      </c>
      <c r="H28" s="14">
        <v>46079</v>
      </c>
      <c r="I28" s="14">
        <v>46074</v>
      </c>
      <c r="J28" s="14">
        <v>46077</v>
      </c>
    </row>
    <row r="29" spans="1:10" ht="35.85" customHeight="1">
      <c r="A29" s="22" t="s">
        <v>10</v>
      </c>
      <c r="B29" s="5" t="s">
        <v>42</v>
      </c>
      <c r="C29" s="5" t="s">
        <v>80</v>
      </c>
      <c r="D29" s="5" t="s">
        <v>13</v>
      </c>
      <c r="E29" s="5" t="s">
        <v>14</v>
      </c>
      <c r="F29" s="5" t="s">
        <v>81</v>
      </c>
      <c r="G29" s="7">
        <v>46074</v>
      </c>
      <c r="H29" s="7">
        <v>46075</v>
      </c>
      <c r="I29" s="6">
        <f>G29-5</f>
        <v>46069</v>
      </c>
      <c r="J29" s="6">
        <f>H29-1</f>
        <v>46074</v>
      </c>
    </row>
    <row r="30" spans="1:10" ht="35.85" customHeight="1">
      <c r="A30" s="22" t="s">
        <v>10</v>
      </c>
      <c r="B30" s="5" t="s">
        <v>42</v>
      </c>
      <c r="C30" s="5" t="s">
        <v>82</v>
      </c>
      <c r="D30" s="5" t="s">
        <v>13</v>
      </c>
      <c r="E30" s="5" t="s">
        <v>18</v>
      </c>
      <c r="F30" s="5" t="s">
        <v>83</v>
      </c>
      <c r="G30" s="7">
        <v>46084</v>
      </c>
      <c r="H30" s="7">
        <v>46086</v>
      </c>
      <c r="I30" s="6" t="s">
        <v>20</v>
      </c>
      <c r="J30" s="6" t="s">
        <v>20</v>
      </c>
    </row>
    <row r="31" spans="1:10" ht="35.85" customHeight="1">
      <c r="A31" s="5" t="s">
        <v>10</v>
      </c>
      <c r="B31" s="5" t="s">
        <v>11</v>
      </c>
      <c r="C31" s="5" t="s">
        <v>84</v>
      </c>
      <c r="D31" s="5" t="s">
        <v>77</v>
      </c>
      <c r="E31" s="5" t="s">
        <v>85</v>
      </c>
      <c r="F31" s="30" t="s">
        <v>86</v>
      </c>
      <c r="G31" s="23">
        <f>G22+14</f>
        <v>46079</v>
      </c>
      <c r="H31" s="23">
        <v>46080</v>
      </c>
      <c r="I31" s="24">
        <f>I22+14</f>
        <v>46067</v>
      </c>
      <c r="J31" s="24">
        <f>J22+14</f>
        <v>46078</v>
      </c>
    </row>
    <row r="32" spans="1:10" ht="36.75" customHeight="1">
      <c r="A32" s="22" t="s">
        <v>26</v>
      </c>
      <c r="B32" s="5" t="s">
        <v>87</v>
      </c>
      <c r="C32" s="5" t="s">
        <v>88</v>
      </c>
      <c r="D32" s="5" t="s">
        <v>13</v>
      </c>
      <c r="E32" s="5" t="s">
        <v>51</v>
      </c>
      <c r="F32" s="5" t="s">
        <v>89</v>
      </c>
      <c r="G32" s="7">
        <v>46081</v>
      </c>
      <c r="H32" s="7">
        <v>46082</v>
      </c>
      <c r="I32" s="8">
        <f>G32-2</f>
        <v>46079</v>
      </c>
      <c r="J32" s="8">
        <f t="shared" ref="J32:J36" si="3">G32-1</f>
        <v>46080</v>
      </c>
    </row>
    <row r="33" spans="1:10" ht="43.35" customHeight="1">
      <c r="A33" s="22" t="s">
        <v>26</v>
      </c>
      <c r="B33" s="5" t="s">
        <v>87</v>
      </c>
      <c r="C33" s="5" t="s">
        <v>88</v>
      </c>
      <c r="D33" s="5" t="s">
        <v>13</v>
      </c>
      <c r="E33" s="5" t="s">
        <v>55</v>
      </c>
      <c r="F33" s="5"/>
      <c r="G33" s="9"/>
      <c r="H33" s="9"/>
      <c r="I33" s="6"/>
      <c r="J33" s="6"/>
    </row>
    <row r="34" spans="1:10" ht="38.85" customHeight="1">
      <c r="A34" s="22" t="s">
        <v>26</v>
      </c>
      <c r="B34" s="5" t="s">
        <v>87</v>
      </c>
      <c r="C34" s="5" t="s">
        <v>88</v>
      </c>
      <c r="D34" s="5" t="s">
        <v>13</v>
      </c>
      <c r="E34" s="5" t="s">
        <v>57</v>
      </c>
      <c r="F34" s="5" t="s">
        <v>90</v>
      </c>
      <c r="G34" s="9">
        <f>G35-5</f>
        <v>46078</v>
      </c>
      <c r="H34" s="9">
        <f>G34</f>
        <v>46078</v>
      </c>
      <c r="I34" s="6">
        <f>G34-13</f>
        <v>46065</v>
      </c>
      <c r="J34" s="6">
        <f t="shared" si="3"/>
        <v>46077</v>
      </c>
    </row>
    <row r="35" spans="1:10" ht="39" customHeight="1">
      <c r="A35" s="22" t="s">
        <v>26</v>
      </c>
      <c r="B35" s="5" t="s">
        <v>87</v>
      </c>
      <c r="C35" s="5" t="s">
        <v>88</v>
      </c>
      <c r="D35" s="5" t="s">
        <v>13</v>
      </c>
      <c r="E35" s="5" t="s">
        <v>59</v>
      </c>
      <c r="F35" s="15" t="s">
        <v>91</v>
      </c>
      <c r="G35" s="7">
        <v>46083</v>
      </c>
      <c r="H35" s="7">
        <v>46085</v>
      </c>
      <c r="I35" s="6">
        <f>G35-3</f>
        <v>46080</v>
      </c>
      <c r="J35" s="6">
        <f t="shared" si="3"/>
        <v>46082</v>
      </c>
    </row>
    <row r="36" spans="1:10" ht="35.85" customHeight="1">
      <c r="A36" s="22" t="s">
        <v>26</v>
      </c>
      <c r="B36" s="5" t="s">
        <v>87</v>
      </c>
      <c r="C36" s="5" t="s">
        <v>88</v>
      </c>
      <c r="D36" s="5" t="s">
        <v>13</v>
      </c>
      <c r="E36" s="5" t="s">
        <v>61</v>
      </c>
      <c r="F36" s="15" t="s">
        <v>92</v>
      </c>
      <c r="G36" s="7">
        <v>46087</v>
      </c>
      <c r="H36" s="7">
        <v>46088</v>
      </c>
      <c r="I36" s="6">
        <f>H36-7</f>
        <v>46081</v>
      </c>
      <c r="J36" s="6">
        <f t="shared" si="3"/>
        <v>46086</v>
      </c>
    </row>
    <row r="37" spans="1:10" ht="35.85" customHeight="1">
      <c r="A37" s="22" t="s">
        <v>26</v>
      </c>
      <c r="B37" s="5" t="s">
        <v>87</v>
      </c>
      <c r="C37" s="5" t="s">
        <v>88</v>
      </c>
      <c r="D37" s="5" t="s">
        <v>13</v>
      </c>
      <c r="E37" s="5" t="s">
        <v>78</v>
      </c>
      <c r="F37" s="15" t="s">
        <v>93</v>
      </c>
      <c r="G37" s="7">
        <v>46092</v>
      </c>
      <c r="H37" s="7">
        <v>46093</v>
      </c>
      <c r="I37" s="7">
        <f>G37-4</f>
        <v>46088</v>
      </c>
      <c r="J37" s="7">
        <f>G37-1</f>
        <v>46091</v>
      </c>
    </row>
    <row r="38" spans="1:10" ht="35.85" customHeight="1">
      <c r="A38" s="21" t="s">
        <v>10</v>
      </c>
      <c r="B38" s="10" t="s">
        <v>11</v>
      </c>
      <c r="C38" s="10" t="s">
        <v>84</v>
      </c>
      <c r="D38" s="10" t="s">
        <v>13</v>
      </c>
      <c r="E38" s="10" t="s">
        <v>14</v>
      </c>
      <c r="F38" s="10" t="s">
        <v>94</v>
      </c>
      <c r="G38" s="14">
        <v>46088</v>
      </c>
      <c r="H38" s="14">
        <v>46089</v>
      </c>
      <c r="I38" s="11">
        <f>G38-5</f>
        <v>46083</v>
      </c>
      <c r="J38" s="11">
        <f>H38-1</f>
        <v>46088</v>
      </c>
    </row>
    <row r="39" spans="1:10" ht="35.85" customHeight="1">
      <c r="A39" s="21" t="s">
        <v>10</v>
      </c>
      <c r="B39" s="10" t="s">
        <v>11</v>
      </c>
      <c r="C39" s="10" t="s">
        <v>95</v>
      </c>
      <c r="D39" s="10" t="s">
        <v>13</v>
      </c>
      <c r="E39" s="10" t="s">
        <v>18</v>
      </c>
      <c r="F39" s="10" t="s">
        <v>96</v>
      </c>
      <c r="G39" s="14">
        <v>46098</v>
      </c>
      <c r="H39" s="14">
        <v>46100</v>
      </c>
      <c r="I39" s="11" t="s">
        <v>20</v>
      </c>
      <c r="J39" s="11" t="s">
        <v>20</v>
      </c>
    </row>
    <row r="40" spans="1:10" ht="35.85" customHeight="1">
      <c r="A40" s="21" t="s">
        <v>10</v>
      </c>
      <c r="B40" s="26" t="s">
        <v>22</v>
      </c>
      <c r="C40" s="26" t="s">
        <v>97</v>
      </c>
      <c r="D40" s="10" t="s">
        <v>13</v>
      </c>
      <c r="E40" s="10" t="s">
        <v>24</v>
      </c>
      <c r="F40" s="10" t="s">
        <v>98</v>
      </c>
      <c r="G40" s="27">
        <v>46093</v>
      </c>
      <c r="H40" s="27">
        <v>46094</v>
      </c>
      <c r="I40" s="28">
        <v>46081</v>
      </c>
      <c r="J40" s="28">
        <v>46092</v>
      </c>
    </row>
    <row r="41" spans="1:10" ht="43.35" customHeight="1">
      <c r="A41" s="21" t="s">
        <v>26</v>
      </c>
      <c r="B41" s="10" t="s">
        <v>99</v>
      </c>
      <c r="C41" s="10" t="s">
        <v>100</v>
      </c>
      <c r="D41" s="10" t="s">
        <v>13</v>
      </c>
      <c r="E41" s="10" t="s">
        <v>31</v>
      </c>
      <c r="F41" s="13" t="s">
        <v>101</v>
      </c>
      <c r="G41" s="14">
        <v>46095</v>
      </c>
      <c r="H41" s="14">
        <v>46096</v>
      </c>
      <c r="I41" s="12">
        <f>G41-2</f>
        <v>46093</v>
      </c>
      <c r="J41" s="12">
        <f t="shared" ref="J41:J43" si="4">G41-1</f>
        <v>46094</v>
      </c>
    </row>
    <row r="42" spans="1:10" ht="43.35" customHeight="1">
      <c r="A42" s="21" t="s">
        <v>26</v>
      </c>
      <c r="B42" s="10" t="s">
        <v>99</v>
      </c>
      <c r="C42" s="10" t="s">
        <v>100</v>
      </c>
      <c r="D42" s="10" t="s">
        <v>13</v>
      </c>
      <c r="E42" s="10" t="s">
        <v>29</v>
      </c>
      <c r="F42" s="10" t="s">
        <v>102</v>
      </c>
      <c r="G42" s="9">
        <v>46089</v>
      </c>
      <c r="H42" s="9">
        <v>46089</v>
      </c>
      <c r="I42" s="11">
        <f>G42-13</f>
        <v>46076</v>
      </c>
      <c r="J42" s="11">
        <f t="shared" si="4"/>
        <v>46088</v>
      </c>
    </row>
    <row r="43" spans="1:10" ht="38.85" customHeight="1">
      <c r="A43" s="21" t="s">
        <v>26</v>
      </c>
      <c r="B43" s="10" t="s">
        <v>99</v>
      </c>
      <c r="C43" s="10" t="s">
        <v>100</v>
      </c>
      <c r="D43" s="10" t="s">
        <v>13</v>
      </c>
      <c r="E43" s="10" t="s">
        <v>33</v>
      </c>
      <c r="F43" s="10" t="s">
        <v>103</v>
      </c>
      <c r="G43" s="9">
        <v>46092</v>
      </c>
      <c r="H43" s="9">
        <v>46092</v>
      </c>
      <c r="I43" s="11">
        <f>G43-13</f>
        <v>46079</v>
      </c>
      <c r="J43" s="11">
        <f t="shared" si="4"/>
        <v>46091</v>
      </c>
    </row>
    <row r="44" spans="1:10" ht="39" customHeight="1">
      <c r="A44" s="21" t="s">
        <v>26</v>
      </c>
      <c r="B44" s="10" t="s">
        <v>99</v>
      </c>
      <c r="C44" s="10" t="s">
        <v>100</v>
      </c>
      <c r="D44" s="10" t="s">
        <v>13</v>
      </c>
      <c r="E44" s="10" t="s">
        <v>35</v>
      </c>
      <c r="F44" s="10" t="s">
        <v>104</v>
      </c>
      <c r="G44" s="14">
        <v>46097</v>
      </c>
      <c r="H44" s="14">
        <v>46099</v>
      </c>
      <c r="I44" s="11">
        <f>G44-3</f>
        <v>46094</v>
      </c>
      <c r="J44" s="11">
        <f>G44-1</f>
        <v>46096</v>
      </c>
    </row>
    <row r="45" spans="1:10" ht="35.85" customHeight="1">
      <c r="A45" s="21" t="s">
        <v>26</v>
      </c>
      <c r="B45" s="10" t="s">
        <v>99</v>
      </c>
      <c r="C45" s="10" t="s">
        <v>100</v>
      </c>
      <c r="D45" s="10" t="s">
        <v>13</v>
      </c>
      <c r="E45" s="10" t="s">
        <v>37</v>
      </c>
      <c r="F45" s="10" t="s">
        <v>105</v>
      </c>
      <c r="G45" s="14">
        <v>46101</v>
      </c>
      <c r="H45" s="14">
        <v>46102</v>
      </c>
      <c r="I45" s="11">
        <f>H45-7</f>
        <v>46095</v>
      </c>
      <c r="J45" s="11">
        <f t="shared" ref="J45" si="5">G45-1</f>
        <v>46100</v>
      </c>
    </row>
    <row r="46" spans="1:10" ht="35.85" customHeight="1">
      <c r="A46" s="21" t="s">
        <v>26</v>
      </c>
      <c r="B46" s="10" t="s">
        <v>99</v>
      </c>
      <c r="C46" s="10" t="s">
        <v>100</v>
      </c>
      <c r="D46" s="10" t="s">
        <v>13</v>
      </c>
      <c r="E46" s="10" t="s">
        <v>40</v>
      </c>
      <c r="F46" s="10" t="s">
        <v>106</v>
      </c>
      <c r="G46" s="14">
        <v>46106</v>
      </c>
      <c r="H46" s="14">
        <v>46107</v>
      </c>
      <c r="I46" s="14">
        <v>46102</v>
      </c>
      <c r="J46" s="14">
        <v>46105</v>
      </c>
    </row>
    <row r="47" spans="1:10" ht="35.85" customHeight="1">
      <c r="A47" s="22" t="s">
        <v>10</v>
      </c>
      <c r="B47" s="5" t="s">
        <v>42</v>
      </c>
      <c r="C47" s="5" t="s">
        <v>107</v>
      </c>
      <c r="D47" s="5" t="s">
        <v>13</v>
      </c>
      <c r="E47" s="5" t="s">
        <v>14</v>
      </c>
      <c r="F47" s="5" t="s">
        <v>108</v>
      </c>
      <c r="G47" s="7">
        <v>46102</v>
      </c>
      <c r="H47" s="7">
        <v>46103</v>
      </c>
      <c r="I47" s="6">
        <f>G47-5</f>
        <v>46097</v>
      </c>
      <c r="J47" s="6">
        <f>H47-1</f>
        <v>46102</v>
      </c>
    </row>
    <row r="48" spans="1:10" ht="35.85" customHeight="1">
      <c r="A48" s="22" t="s">
        <v>10</v>
      </c>
      <c r="B48" s="5" t="s">
        <v>42</v>
      </c>
      <c r="C48" s="5" t="s">
        <v>109</v>
      </c>
      <c r="D48" s="5" t="s">
        <v>13</v>
      </c>
      <c r="E48" s="5" t="s">
        <v>18</v>
      </c>
      <c r="F48" s="5" t="s">
        <v>110</v>
      </c>
      <c r="G48" s="7">
        <v>46112</v>
      </c>
      <c r="H48" s="7">
        <v>46114</v>
      </c>
      <c r="I48" s="6" t="s">
        <v>20</v>
      </c>
      <c r="J48" s="6" t="s">
        <v>20</v>
      </c>
    </row>
    <row r="49" spans="1:10" ht="35.85" customHeight="1">
      <c r="A49" s="5" t="s">
        <v>10</v>
      </c>
      <c r="B49" s="5" t="s">
        <v>11</v>
      </c>
      <c r="C49" s="5" t="s">
        <v>111</v>
      </c>
      <c r="D49" s="5" t="s">
        <v>77</v>
      </c>
      <c r="E49" s="5" t="s">
        <v>85</v>
      </c>
      <c r="F49" s="15" t="s">
        <v>112</v>
      </c>
      <c r="G49" s="23">
        <v>46107</v>
      </c>
      <c r="H49" s="23">
        <v>46108</v>
      </c>
      <c r="I49" s="24">
        <v>46095</v>
      </c>
      <c r="J49" s="24">
        <v>46106</v>
      </c>
    </row>
    <row r="50" spans="1:10" ht="36.75" customHeight="1">
      <c r="A50" s="22" t="s">
        <v>26</v>
      </c>
      <c r="B50" s="5" t="s">
        <v>113</v>
      </c>
      <c r="C50" s="5" t="s">
        <v>114</v>
      </c>
      <c r="D50" s="5" t="s">
        <v>13</v>
      </c>
      <c r="E50" s="5" t="s">
        <v>51</v>
      </c>
      <c r="F50" s="5" t="s">
        <v>115</v>
      </c>
      <c r="G50" s="7">
        <v>46109</v>
      </c>
      <c r="H50" s="7">
        <v>46110</v>
      </c>
      <c r="I50" s="8">
        <f>G50-2</f>
        <v>46107</v>
      </c>
      <c r="J50" s="8">
        <f t="shared" ref="J50:J54" si="6">G50-1</f>
        <v>46108</v>
      </c>
    </row>
    <row r="51" spans="1:10" ht="43.35" customHeight="1">
      <c r="A51" s="22" t="s">
        <v>26</v>
      </c>
      <c r="B51" s="5" t="s">
        <v>113</v>
      </c>
      <c r="C51" s="5" t="s">
        <v>114</v>
      </c>
      <c r="D51" s="5" t="s">
        <v>13</v>
      </c>
      <c r="E51" s="5" t="s">
        <v>55</v>
      </c>
      <c r="F51" s="5" t="s">
        <v>116</v>
      </c>
      <c r="G51" s="9">
        <f>G52-3</f>
        <v>46103</v>
      </c>
      <c r="H51" s="9">
        <f>G51</f>
        <v>46103</v>
      </c>
      <c r="I51" s="6">
        <f>G51-13</f>
        <v>46090</v>
      </c>
      <c r="J51" s="6">
        <f t="shared" si="6"/>
        <v>46102</v>
      </c>
    </row>
    <row r="52" spans="1:10" ht="38.85" customHeight="1">
      <c r="A52" s="22" t="s">
        <v>26</v>
      </c>
      <c r="B52" s="5" t="s">
        <v>113</v>
      </c>
      <c r="C52" s="5" t="s">
        <v>114</v>
      </c>
      <c r="D52" s="5" t="s">
        <v>13</v>
      </c>
      <c r="E52" s="5" t="s">
        <v>57</v>
      </c>
      <c r="F52" s="5" t="s">
        <v>117</v>
      </c>
      <c r="G52" s="9">
        <f>G53-5</f>
        <v>46106</v>
      </c>
      <c r="H52" s="9">
        <f>G52</f>
        <v>46106</v>
      </c>
      <c r="I52" s="6">
        <f>G52-13</f>
        <v>46093</v>
      </c>
      <c r="J52" s="6">
        <f t="shared" si="6"/>
        <v>46105</v>
      </c>
    </row>
    <row r="53" spans="1:10" ht="39" customHeight="1">
      <c r="A53" s="22" t="s">
        <v>26</v>
      </c>
      <c r="B53" s="5" t="s">
        <v>113</v>
      </c>
      <c r="C53" s="5" t="s">
        <v>114</v>
      </c>
      <c r="D53" s="5" t="s">
        <v>13</v>
      </c>
      <c r="E53" s="5" t="s">
        <v>59</v>
      </c>
      <c r="F53" s="15" t="s">
        <v>118</v>
      </c>
      <c r="G53" s="7">
        <v>46111</v>
      </c>
      <c r="H53" s="7">
        <v>46113</v>
      </c>
      <c r="I53" s="6">
        <f>G53-3</f>
        <v>46108</v>
      </c>
      <c r="J53" s="6">
        <f t="shared" si="6"/>
        <v>46110</v>
      </c>
    </row>
    <row r="54" spans="1:10" ht="35.85" customHeight="1">
      <c r="A54" s="22" t="s">
        <v>26</v>
      </c>
      <c r="B54" s="5" t="s">
        <v>113</v>
      </c>
      <c r="C54" s="5" t="s">
        <v>114</v>
      </c>
      <c r="D54" s="5" t="s">
        <v>13</v>
      </c>
      <c r="E54" s="5" t="s">
        <v>61</v>
      </c>
      <c r="F54" s="15" t="s">
        <v>119</v>
      </c>
      <c r="G54" s="7">
        <v>46115</v>
      </c>
      <c r="H54" s="7">
        <v>46116</v>
      </c>
      <c r="I54" s="6">
        <f>H54-7</f>
        <v>46109</v>
      </c>
      <c r="J54" s="6">
        <f t="shared" si="6"/>
        <v>46114</v>
      </c>
    </row>
    <row r="55" spans="1:10" ht="35.85" customHeight="1">
      <c r="A55" s="22" t="s">
        <v>26</v>
      </c>
      <c r="B55" s="5" t="s">
        <v>113</v>
      </c>
      <c r="C55" s="5" t="s">
        <v>114</v>
      </c>
      <c r="D55" s="5" t="s">
        <v>13</v>
      </c>
      <c r="E55" s="5" t="s">
        <v>78</v>
      </c>
      <c r="F55" s="15" t="s">
        <v>120</v>
      </c>
      <c r="G55" s="7">
        <v>46120</v>
      </c>
      <c r="H55" s="7">
        <v>46121</v>
      </c>
      <c r="I55" s="7">
        <f>G55-3</f>
        <v>46117</v>
      </c>
      <c r="J55" s="7">
        <f>G55-1</f>
        <v>46119</v>
      </c>
    </row>
    <row r="56" spans="1:10" ht="35.85" customHeight="1">
      <c r="A56" s="21" t="s">
        <v>10</v>
      </c>
      <c r="B56" s="10" t="s">
        <v>11</v>
      </c>
      <c r="C56" s="10" t="s">
        <v>121</v>
      </c>
      <c r="D56" s="10" t="s">
        <v>13</v>
      </c>
      <c r="E56" s="10" t="s">
        <v>14</v>
      </c>
      <c r="F56" s="10" t="s">
        <v>122</v>
      </c>
      <c r="G56" s="14">
        <v>46116</v>
      </c>
      <c r="H56" s="14">
        <v>46117</v>
      </c>
      <c r="I56" s="11">
        <f>G56-5</f>
        <v>46111</v>
      </c>
      <c r="J56" s="11">
        <f>H56-1</f>
        <v>46116</v>
      </c>
    </row>
    <row r="57" spans="1:10" ht="35.85" customHeight="1">
      <c r="A57" s="21" t="s">
        <v>10</v>
      </c>
      <c r="B57" s="10" t="s">
        <v>11</v>
      </c>
      <c r="C57" s="10" t="s">
        <v>123</v>
      </c>
      <c r="D57" s="10" t="s">
        <v>13</v>
      </c>
      <c r="E57" s="10" t="s">
        <v>18</v>
      </c>
      <c r="F57" s="10" t="s">
        <v>124</v>
      </c>
      <c r="G57" s="14">
        <v>46126</v>
      </c>
      <c r="H57" s="14">
        <v>46128</v>
      </c>
      <c r="I57" s="11" t="s">
        <v>20</v>
      </c>
      <c r="J57" s="11" t="s">
        <v>20</v>
      </c>
    </row>
    <row r="58" spans="1:10" ht="35.85" customHeight="1">
      <c r="A58" s="21" t="s">
        <v>10</v>
      </c>
      <c r="B58" s="26" t="s">
        <v>22</v>
      </c>
      <c r="C58" s="26" t="s">
        <v>125</v>
      </c>
      <c r="D58" s="10" t="s">
        <v>13</v>
      </c>
      <c r="E58" s="10" t="s">
        <v>24</v>
      </c>
      <c r="F58" s="10" t="s">
        <v>126</v>
      </c>
      <c r="G58" s="27">
        <v>46121</v>
      </c>
      <c r="H58" s="27">
        <v>46122</v>
      </c>
      <c r="I58" s="28">
        <f>G58-12</f>
        <v>46109</v>
      </c>
      <c r="J58" s="28">
        <v>46120</v>
      </c>
    </row>
    <row r="59" spans="1:10" ht="43.35" customHeight="1">
      <c r="A59" s="21" t="s">
        <v>26</v>
      </c>
      <c r="B59" s="10" t="s">
        <v>127</v>
      </c>
      <c r="C59" s="10" t="s">
        <v>128</v>
      </c>
      <c r="D59" s="10" t="s">
        <v>13</v>
      </c>
      <c r="E59" s="10" t="s">
        <v>31</v>
      </c>
      <c r="F59" s="13" t="s">
        <v>129</v>
      </c>
      <c r="G59" s="14">
        <v>46123</v>
      </c>
      <c r="H59" s="14">
        <v>46124</v>
      </c>
      <c r="I59" s="12">
        <f>G59-2</f>
        <v>46121</v>
      </c>
      <c r="J59" s="12">
        <f t="shared" ref="J59:J61" si="7">G59-1</f>
        <v>46122</v>
      </c>
    </row>
    <row r="60" spans="1:10" ht="43.35" customHeight="1">
      <c r="A60" s="21" t="s">
        <v>26</v>
      </c>
      <c r="B60" s="10" t="s">
        <v>127</v>
      </c>
      <c r="C60" s="10" t="s">
        <v>128</v>
      </c>
      <c r="D60" s="10" t="s">
        <v>13</v>
      </c>
      <c r="E60" s="10" t="s">
        <v>29</v>
      </c>
      <c r="F60" s="10" t="s">
        <v>130</v>
      </c>
      <c r="G60" s="9">
        <v>46117</v>
      </c>
      <c r="H60" s="9">
        <v>46117</v>
      </c>
      <c r="I60" s="11">
        <f>G60-13</f>
        <v>46104</v>
      </c>
      <c r="J60" s="11">
        <f t="shared" si="7"/>
        <v>46116</v>
      </c>
    </row>
    <row r="61" spans="1:10" ht="38.85" customHeight="1">
      <c r="A61" s="21" t="s">
        <v>26</v>
      </c>
      <c r="B61" s="10" t="s">
        <v>127</v>
      </c>
      <c r="C61" s="10" t="s">
        <v>128</v>
      </c>
      <c r="D61" s="10" t="s">
        <v>13</v>
      </c>
      <c r="E61" s="10" t="s">
        <v>33</v>
      </c>
      <c r="F61" s="10" t="s">
        <v>131</v>
      </c>
      <c r="G61" s="9">
        <v>46120</v>
      </c>
      <c r="H61" s="9">
        <v>46120</v>
      </c>
      <c r="I61" s="11">
        <f>G61-13</f>
        <v>46107</v>
      </c>
      <c r="J61" s="11">
        <f t="shared" si="7"/>
        <v>46119</v>
      </c>
    </row>
    <row r="62" spans="1:10" ht="39" customHeight="1">
      <c r="A62" s="21" t="s">
        <v>26</v>
      </c>
      <c r="B62" s="10" t="s">
        <v>127</v>
      </c>
      <c r="C62" s="10" t="s">
        <v>128</v>
      </c>
      <c r="D62" s="10" t="s">
        <v>13</v>
      </c>
      <c r="E62" s="10" t="s">
        <v>35</v>
      </c>
      <c r="F62" s="10" t="s">
        <v>132</v>
      </c>
      <c r="G62" s="14">
        <v>46125</v>
      </c>
      <c r="H62" s="14">
        <v>46127</v>
      </c>
      <c r="I62" s="11">
        <f>G62-3</f>
        <v>46122</v>
      </c>
      <c r="J62" s="11">
        <f>G62-1</f>
        <v>46124</v>
      </c>
    </row>
    <row r="63" spans="1:10" ht="35.85" customHeight="1">
      <c r="A63" s="21" t="s">
        <v>26</v>
      </c>
      <c r="B63" s="10" t="s">
        <v>127</v>
      </c>
      <c r="C63" s="10" t="s">
        <v>128</v>
      </c>
      <c r="D63" s="10" t="s">
        <v>13</v>
      </c>
      <c r="E63" s="10" t="s">
        <v>37</v>
      </c>
      <c r="F63" s="10" t="s">
        <v>133</v>
      </c>
      <c r="G63" s="14">
        <v>46129</v>
      </c>
      <c r="H63" s="14">
        <v>46130</v>
      </c>
      <c r="I63" s="11">
        <f>H63-7</f>
        <v>46123</v>
      </c>
      <c r="J63" s="11">
        <f t="shared" ref="J63" si="8">G63-1</f>
        <v>46128</v>
      </c>
    </row>
    <row r="64" spans="1:10" ht="35.85" customHeight="1">
      <c r="A64" s="21" t="s">
        <v>26</v>
      </c>
      <c r="B64" s="10" t="s">
        <v>127</v>
      </c>
      <c r="C64" s="10" t="s">
        <v>128</v>
      </c>
      <c r="D64" s="10" t="s">
        <v>13</v>
      </c>
      <c r="E64" s="10" t="s">
        <v>40</v>
      </c>
      <c r="F64" s="10" t="s">
        <v>134</v>
      </c>
      <c r="G64" s="14">
        <v>46137</v>
      </c>
      <c r="H64" s="14">
        <v>46137</v>
      </c>
      <c r="I64" s="14">
        <v>46133</v>
      </c>
      <c r="J64" s="14">
        <v>46136</v>
      </c>
    </row>
    <row r="65" spans="1:10" ht="35.85" customHeight="1">
      <c r="A65" s="22" t="s">
        <v>10</v>
      </c>
      <c r="B65" s="5" t="s">
        <v>42</v>
      </c>
      <c r="C65" s="5" t="s">
        <v>135</v>
      </c>
      <c r="D65" s="5" t="s">
        <v>13</v>
      </c>
      <c r="E65" s="5" t="s">
        <v>14</v>
      </c>
      <c r="F65" s="5" t="s">
        <v>136</v>
      </c>
      <c r="G65" s="7">
        <v>46130</v>
      </c>
      <c r="H65" s="7">
        <v>46131</v>
      </c>
      <c r="I65" s="6">
        <f>G65-5</f>
        <v>46125</v>
      </c>
      <c r="J65" s="6">
        <f>H65-1</f>
        <v>46130</v>
      </c>
    </row>
    <row r="66" spans="1:10" ht="35.85" customHeight="1">
      <c r="A66" s="22" t="s">
        <v>10</v>
      </c>
      <c r="B66" s="5" t="s">
        <v>42</v>
      </c>
      <c r="C66" s="5" t="s">
        <v>137</v>
      </c>
      <c r="D66" s="5" t="s">
        <v>13</v>
      </c>
      <c r="E66" s="5" t="s">
        <v>18</v>
      </c>
      <c r="F66" s="5" t="s">
        <v>138</v>
      </c>
      <c r="G66" s="7">
        <v>46140</v>
      </c>
      <c r="H66" s="7">
        <v>46142</v>
      </c>
      <c r="I66" s="6" t="s">
        <v>20</v>
      </c>
      <c r="J66" s="6" t="s">
        <v>20</v>
      </c>
    </row>
    <row r="67" spans="1:10" ht="35.85" customHeight="1">
      <c r="A67" s="5" t="s">
        <v>10</v>
      </c>
      <c r="B67" s="5" t="s">
        <v>11</v>
      </c>
      <c r="C67" s="5" t="s">
        <v>139</v>
      </c>
      <c r="D67" s="5" t="s">
        <v>77</v>
      </c>
      <c r="E67" s="5" t="s">
        <v>85</v>
      </c>
      <c r="F67" s="15" t="s">
        <v>140</v>
      </c>
      <c r="G67" s="23">
        <v>46135</v>
      </c>
      <c r="H67" s="23">
        <v>46136</v>
      </c>
      <c r="I67" s="24">
        <f>G67-12</f>
        <v>46123</v>
      </c>
      <c r="J67" s="24">
        <v>46134</v>
      </c>
    </row>
    <row r="68" spans="1:10" ht="36.75" customHeight="1">
      <c r="A68" s="22" t="s">
        <v>26</v>
      </c>
      <c r="B68" s="5" t="s">
        <v>49</v>
      </c>
      <c r="C68" s="5" t="s">
        <v>141</v>
      </c>
      <c r="D68" s="5" t="s">
        <v>13</v>
      </c>
      <c r="E68" s="5" t="s">
        <v>51</v>
      </c>
      <c r="F68" s="5" t="s">
        <v>142</v>
      </c>
      <c r="G68" s="7">
        <v>46137</v>
      </c>
      <c r="H68" s="7">
        <v>46138</v>
      </c>
      <c r="I68" s="8">
        <f>G68-2</f>
        <v>46135</v>
      </c>
      <c r="J68" s="8">
        <f t="shared" ref="J68:J72" si="9">G68-1</f>
        <v>46136</v>
      </c>
    </row>
    <row r="69" spans="1:10" ht="43.35" customHeight="1">
      <c r="A69" s="22" t="s">
        <v>26</v>
      </c>
      <c r="B69" s="5" t="s">
        <v>49</v>
      </c>
      <c r="C69" s="5" t="s">
        <v>141</v>
      </c>
      <c r="D69" s="5" t="s">
        <v>13</v>
      </c>
      <c r="E69" s="5" t="s">
        <v>55</v>
      </c>
      <c r="F69" s="5" t="s">
        <v>143</v>
      </c>
      <c r="G69" s="9">
        <f>G70-3</f>
        <v>46131</v>
      </c>
      <c r="H69" s="9">
        <f>G69</f>
        <v>46131</v>
      </c>
      <c r="I69" s="6">
        <f>G69-13</f>
        <v>46118</v>
      </c>
      <c r="J69" s="6">
        <f t="shared" si="9"/>
        <v>46130</v>
      </c>
    </row>
    <row r="70" spans="1:10" ht="38.85" customHeight="1">
      <c r="A70" s="22" t="s">
        <v>26</v>
      </c>
      <c r="B70" s="5" t="s">
        <v>49</v>
      </c>
      <c r="C70" s="5" t="s">
        <v>141</v>
      </c>
      <c r="D70" s="5" t="s">
        <v>13</v>
      </c>
      <c r="E70" s="5" t="s">
        <v>57</v>
      </c>
      <c r="F70" s="5" t="s">
        <v>144</v>
      </c>
      <c r="G70" s="9">
        <f>G71-5</f>
        <v>46134</v>
      </c>
      <c r="H70" s="9">
        <f>G70</f>
        <v>46134</v>
      </c>
      <c r="I70" s="6">
        <f>G70-13</f>
        <v>46121</v>
      </c>
      <c r="J70" s="6">
        <f t="shared" si="9"/>
        <v>46133</v>
      </c>
    </row>
    <row r="71" spans="1:10" ht="39" customHeight="1">
      <c r="A71" s="22" t="s">
        <v>26</v>
      </c>
      <c r="B71" s="5" t="s">
        <v>49</v>
      </c>
      <c r="C71" s="5" t="s">
        <v>141</v>
      </c>
      <c r="D71" s="5" t="s">
        <v>13</v>
      </c>
      <c r="E71" s="5" t="s">
        <v>59</v>
      </c>
      <c r="F71" s="15" t="s">
        <v>145</v>
      </c>
      <c r="G71" s="7">
        <v>46139</v>
      </c>
      <c r="H71" s="7">
        <v>46141</v>
      </c>
      <c r="I71" s="6">
        <f>G71-3</f>
        <v>46136</v>
      </c>
      <c r="J71" s="6">
        <f t="shared" si="9"/>
        <v>46138</v>
      </c>
    </row>
    <row r="72" spans="1:10" ht="35.85" customHeight="1">
      <c r="A72" s="22" t="s">
        <v>26</v>
      </c>
      <c r="B72" s="5" t="s">
        <v>49</v>
      </c>
      <c r="C72" s="5" t="s">
        <v>141</v>
      </c>
      <c r="D72" s="5" t="s">
        <v>13</v>
      </c>
      <c r="E72" s="5" t="s">
        <v>61</v>
      </c>
      <c r="F72" s="15" t="s">
        <v>146</v>
      </c>
      <c r="G72" s="7">
        <v>46143</v>
      </c>
      <c r="H72" s="7">
        <v>46144</v>
      </c>
      <c r="I72" s="6">
        <f>H72-7</f>
        <v>46137</v>
      </c>
      <c r="J72" s="6">
        <f t="shared" si="9"/>
        <v>46142</v>
      </c>
    </row>
    <row r="73" spans="1:10" ht="35.85" customHeight="1">
      <c r="A73" s="22" t="s">
        <v>26</v>
      </c>
      <c r="B73" s="5" t="s">
        <v>49</v>
      </c>
      <c r="C73" s="5" t="s">
        <v>141</v>
      </c>
      <c r="D73" s="5" t="s">
        <v>13</v>
      </c>
      <c r="E73" s="5" t="s">
        <v>78</v>
      </c>
      <c r="F73" s="15" t="s">
        <v>147</v>
      </c>
      <c r="G73" s="7">
        <v>46148</v>
      </c>
      <c r="H73" s="7">
        <v>46149</v>
      </c>
      <c r="I73" s="7">
        <f>G73-3</f>
        <v>46145</v>
      </c>
      <c r="J73" s="7">
        <f>G73-1</f>
        <v>46147</v>
      </c>
    </row>
    <row r="74" spans="1:10" ht="35.85" customHeight="1">
      <c r="A74" s="21" t="s">
        <v>10</v>
      </c>
      <c r="B74" s="10" t="s">
        <v>11</v>
      </c>
      <c r="C74" s="10" t="s">
        <v>148</v>
      </c>
      <c r="D74" s="10" t="s">
        <v>13</v>
      </c>
      <c r="E74" s="10" t="s">
        <v>14</v>
      </c>
      <c r="F74" s="10" t="s">
        <v>149</v>
      </c>
      <c r="G74" s="14">
        <v>46144</v>
      </c>
      <c r="H74" s="14">
        <v>46145</v>
      </c>
      <c r="I74" s="11">
        <f>G74-5</f>
        <v>46139</v>
      </c>
      <c r="J74" s="11">
        <f>H74-1</f>
        <v>46144</v>
      </c>
    </row>
    <row r="75" spans="1:10" ht="35.85" customHeight="1">
      <c r="A75" s="21" t="s">
        <v>10</v>
      </c>
      <c r="B75" s="10" t="s">
        <v>11</v>
      </c>
      <c r="C75" s="10" t="s">
        <v>150</v>
      </c>
      <c r="D75" s="10" t="s">
        <v>13</v>
      </c>
      <c r="E75" s="10" t="s">
        <v>18</v>
      </c>
      <c r="F75" s="10" t="s">
        <v>151</v>
      </c>
      <c r="G75" s="14">
        <v>46154</v>
      </c>
      <c r="H75" s="14">
        <v>46156</v>
      </c>
      <c r="I75" s="11" t="s">
        <v>20</v>
      </c>
      <c r="J75" s="11" t="s">
        <v>20</v>
      </c>
    </row>
    <row r="76" spans="1:10" ht="35.85" customHeight="1">
      <c r="A76" s="21" t="s">
        <v>10</v>
      </c>
      <c r="B76" s="26" t="s">
        <v>22</v>
      </c>
      <c r="C76" s="26" t="s">
        <v>152</v>
      </c>
      <c r="D76" s="10" t="s">
        <v>13</v>
      </c>
      <c r="E76" s="10" t="s">
        <v>24</v>
      </c>
      <c r="F76" s="10" t="s">
        <v>153</v>
      </c>
      <c r="G76" s="27">
        <v>46149</v>
      </c>
      <c r="H76" s="27">
        <v>46150</v>
      </c>
      <c r="I76" s="28">
        <f>G76-12</f>
        <v>46137</v>
      </c>
      <c r="J76" s="28">
        <v>46148</v>
      </c>
    </row>
    <row r="77" spans="1:10" ht="43.35" customHeight="1">
      <c r="A77" s="21" t="s">
        <v>26</v>
      </c>
      <c r="B77" s="10" t="s">
        <v>70</v>
      </c>
      <c r="C77" s="10" t="s">
        <v>154</v>
      </c>
      <c r="D77" s="10" t="s">
        <v>13</v>
      </c>
      <c r="E77" s="10" t="s">
        <v>31</v>
      </c>
      <c r="F77" s="13" t="s">
        <v>155</v>
      </c>
      <c r="G77" s="14">
        <v>46151</v>
      </c>
      <c r="H77" s="14">
        <v>46152</v>
      </c>
      <c r="I77" s="12">
        <f>G77-2</f>
        <v>46149</v>
      </c>
      <c r="J77" s="12">
        <f t="shared" ref="J77:J79" si="10">G77-1</f>
        <v>46150</v>
      </c>
    </row>
    <row r="78" spans="1:10" ht="43.35" customHeight="1">
      <c r="A78" s="21" t="s">
        <v>26</v>
      </c>
      <c r="B78" s="10" t="s">
        <v>70</v>
      </c>
      <c r="C78" s="10" t="s">
        <v>154</v>
      </c>
      <c r="D78" s="10" t="s">
        <v>13</v>
      </c>
      <c r="E78" s="10" t="s">
        <v>29</v>
      </c>
      <c r="F78" s="10" t="s">
        <v>156</v>
      </c>
      <c r="G78" s="9">
        <f>G79-3</f>
        <v>46145</v>
      </c>
      <c r="H78" s="9">
        <f>G78</f>
        <v>46145</v>
      </c>
      <c r="I78" s="11">
        <f>G78-13</f>
        <v>46132</v>
      </c>
      <c r="J78" s="11">
        <f t="shared" si="10"/>
        <v>46144</v>
      </c>
    </row>
    <row r="79" spans="1:10" ht="38.85" customHeight="1">
      <c r="A79" s="21" t="s">
        <v>26</v>
      </c>
      <c r="B79" s="10" t="s">
        <v>70</v>
      </c>
      <c r="C79" s="10" t="s">
        <v>154</v>
      </c>
      <c r="D79" s="10" t="s">
        <v>13</v>
      </c>
      <c r="E79" s="10" t="s">
        <v>33</v>
      </c>
      <c r="F79" s="10" t="s">
        <v>157</v>
      </c>
      <c r="G79" s="9">
        <f>G80-5</f>
        <v>46148</v>
      </c>
      <c r="H79" s="9">
        <f>G79</f>
        <v>46148</v>
      </c>
      <c r="I79" s="11">
        <f>G79-13</f>
        <v>46135</v>
      </c>
      <c r="J79" s="11">
        <f t="shared" si="10"/>
        <v>46147</v>
      </c>
    </row>
    <row r="80" spans="1:10" ht="39" customHeight="1">
      <c r="A80" s="21" t="s">
        <v>26</v>
      </c>
      <c r="B80" s="10" t="s">
        <v>158</v>
      </c>
      <c r="C80" s="10" t="s">
        <v>154</v>
      </c>
      <c r="D80" s="10" t="s">
        <v>13</v>
      </c>
      <c r="E80" s="10" t="s">
        <v>35</v>
      </c>
      <c r="F80" s="10" t="s">
        <v>159</v>
      </c>
      <c r="G80" s="14">
        <v>46153</v>
      </c>
      <c r="H80" s="14">
        <v>46155</v>
      </c>
      <c r="I80" s="11">
        <f>G80-3</f>
        <v>46150</v>
      </c>
      <c r="J80" s="11">
        <f>G80-1</f>
        <v>46152</v>
      </c>
    </row>
    <row r="81" spans="1:10" ht="35.85" customHeight="1">
      <c r="A81" s="21" t="s">
        <v>26</v>
      </c>
      <c r="B81" s="10" t="s">
        <v>158</v>
      </c>
      <c r="C81" s="10" t="s">
        <v>154</v>
      </c>
      <c r="D81" s="10" t="s">
        <v>13</v>
      </c>
      <c r="E81" s="10" t="s">
        <v>37</v>
      </c>
      <c r="F81" s="10" t="s">
        <v>160</v>
      </c>
      <c r="G81" s="14">
        <v>46157</v>
      </c>
      <c r="H81" s="14">
        <v>46158</v>
      </c>
      <c r="I81" s="11">
        <f>H81-7</f>
        <v>46151</v>
      </c>
      <c r="J81" s="11">
        <f t="shared" ref="J81" si="11">G81-1</f>
        <v>46156</v>
      </c>
    </row>
    <row r="82" spans="1:10" ht="35.85" customHeight="1">
      <c r="A82" s="21" t="s">
        <v>26</v>
      </c>
      <c r="B82" s="10" t="s">
        <v>70</v>
      </c>
      <c r="C82" s="10" t="s">
        <v>154</v>
      </c>
      <c r="D82" s="10" t="s">
        <v>13</v>
      </c>
      <c r="E82" s="10" t="s">
        <v>40</v>
      </c>
      <c r="F82" s="10" t="s">
        <v>161</v>
      </c>
      <c r="G82" s="14">
        <v>46162</v>
      </c>
      <c r="H82" s="14">
        <v>46163</v>
      </c>
      <c r="I82" s="14">
        <v>46159</v>
      </c>
      <c r="J82" s="14">
        <v>46161</v>
      </c>
    </row>
    <row r="83" spans="1:10" ht="35.85" customHeight="1">
      <c r="A83" s="22" t="s">
        <v>10</v>
      </c>
      <c r="B83" s="5" t="s">
        <v>42</v>
      </c>
      <c r="C83" s="5" t="s">
        <v>162</v>
      </c>
      <c r="D83" s="5" t="s">
        <v>13</v>
      </c>
      <c r="E83" s="5" t="s">
        <v>14</v>
      </c>
      <c r="F83" s="5" t="s">
        <v>163</v>
      </c>
      <c r="G83" s="7">
        <v>46158</v>
      </c>
      <c r="H83" s="7">
        <v>46159</v>
      </c>
      <c r="I83" s="6">
        <f>G83-5</f>
        <v>46153</v>
      </c>
      <c r="J83" s="6">
        <f>H83-1</f>
        <v>46158</v>
      </c>
    </row>
    <row r="84" spans="1:10" ht="35.85" customHeight="1">
      <c r="A84" s="22" t="s">
        <v>10</v>
      </c>
      <c r="B84" s="5" t="s">
        <v>42</v>
      </c>
      <c r="C84" s="5" t="s">
        <v>164</v>
      </c>
      <c r="D84" s="5" t="s">
        <v>13</v>
      </c>
      <c r="E84" s="5" t="s">
        <v>18</v>
      </c>
      <c r="F84" s="5" t="s">
        <v>165</v>
      </c>
      <c r="G84" s="7">
        <v>46168</v>
      </c>
      <c r="H84" s="7">
        <v>46170</v>
      </c>
      <c r="I84" s="6" t="s">
        <v>20</v>
      </c>
      <c r="J84" s="6" t="s">
        <v>20</v>
      </c>
    </row>
    <row r="85" spans="1:10" ht="35.85" customHeight="1">
      <c r="A85" s="5" t="s">
        <v>10</v>
      </c>
      <c r="B85" s="5" t="s">
        <v>11</v>
      </c>
      <c r="C85" s="5" t="s">
        <v>166</v>
      </c>
      <c r="D85" s="5" t="s">
        <v>77</v>
      </c>
      <c r="E85" s="5" t="s">
        <v>85</v>
      </c>
      <c r="F85" s="15" t="s">
        <v>167</v>
      </c>
      <c r="G85" s="23">
        <v>46163</v>
      </c>
      <c r="H85" s="23">
        <v>46164</v>
      </c>
      <c r="I85" s="24">
        <f>G85-12</f>
        <v>46151</v>
      </c>
      <c r="J85" s="24">
        <v>46162</v>
      </c>
    </row>
    <row r="86" spans="1:10" ht="36.75" customHeight="1">
      <c r="A86" s="22" t="s">
        <v>26</v>
      </c>
      <c r="B86" s="5" t="s">
        <v>87</v>
      </c>
      <c r="C86" s="5" t="s">
        <v>168</v>
      </c>
      <c r="D86" s="5" t="s">
        <v>13</v>
      </c>
      <c r="E86" s="5" t="s">
        <v>51</v>
      </c>
      <c r="F86" s="5" t="s">
        <v>169</v>
      </c>
      <c r="G86" s="7">
        <v>46165</v>
      </c>
      <c r="H86" s="7">
        <v>46166</v>
      </c>
      <c r="I86" s="8">
        <f>G86-2</f>
        <v>46163</v>
      </c>
      <c r="J86" s="8">
        <f t="shared" ref="J86:J90" si="12">G86-1</f>
        <v>46164</v>
      </c>
    </row>
    <row r="87" spans="1:10" ht="43.35" customHeight="1">
      <c r="A87" s="22" t="s">
        <v>26</v>
      </c>
      <c r="B87" s="5" t="s">
        <v>87</v>
      </c>
      <c r="C87" s="5" t="s">
        <v>168</v>
      </c>
      <c r="D87" s="5" t="s">
        <v>13</v>
      </c>
      <c r="E87" s="5" t="s">
        <v>55</v>
      </c>
      <c r="F87" s="5" t="s">
        <v>170</v>
      </c>
      <c r="G87" s="9">
        <f>G88-3</f>
        <v>46159</v>
      </c>
      <c r="H87" s="9">
        <f>G87</f>
        <v>46159</v>
      </c>
      <c r="I87" s="6">
        <f>G87-13</f>
        <v>46146</v>
      </c>
      <c r="J87" s="6">
        <f t="shared" si="12"/>
        <v>46158</v>
      </c>
    </row>
    <row r="88" spans="1:10" ht="38.85" customHeight="1">
      <c r="A88" s="22" t="s">
        <v>26</v>
      </c>
      <c r="B88" s="5" t="s">
        <v>87</v>
      </c>
      <c r="C88" s="5" t="s">
        <v>168</v>
      </c>
      <c r="D88" s="5" t="s">
        <v>13</v>
      </c>
      <c r="E88" s="5" t="s">
        <v>57</v>
      </c>
      <c r="F88" s="5" t="s">
        <v>171</v>
      </c>
      <c r="G88" s="9">
        <f>G89-5</f>
        <v>46162</v>
      </c>
      <c r="H88" s="9">
        <f>G88</f>
        <v>46162</v>
      </c>
      <c r="I88" s="6">
        <f>G88-13</f>
        <v>46149</v>
      </c>
      <c r="J88" s="6">
        <f t="shared" si="12"/>
        <v>46161</v>
      </c>
    </row>
    <row r="89" spans="1:10" ht="39" customHeight="1">
      <c r="A89" s="22" t="s">
        <v>26</v>
      </c>
      <c r="B89" s="5" t="s">
        <v>87</v>
      </c>
      <c r="C89" s="5" t="s">
        <v>168</v>
      </c>
      <c r="D89" s="5" t="s">
        <v>13</v>
      </c>
      <c r="E89" s="5" t="s">
        <v>59</v>
      </c>
      <c r="F89" s="15" t="s">
        <v>172</v>
      </c>
      <c r="G89" s="7">
        <v>46167</v>
      </c>
      <c r="H89" s="7">
        <v>46169</v>
      </c>
      <c r="I89" s="6">
        <f>G89-3</f>
        <v>46164</v>
      </c>
      <c r="J89" s="6">
        <f t="shared" si="12"/>
        <v>46166</v>
      </c>
    </row>
    <row r="90" spans="1:10" ht="35.85" customHeight="1">
      <c r="A90" s="22" t="s">
        <v>26</v>
      </c>
      <c r="B90" s="5" t="s">
        <v>87</v>
      </c>
      <c r="C90" s="5" t="s">
        <v>168</v>
      </c>
      <c r="D90" s="5" t="s">
        <v>13</v>
      </c>
      <c r="E90" s="5" t="s">
        <v>61</v>
      </c>
      <c r="F90" s="15" t="s">
        <v>173</v>
      </c>
      <c r="G90" s="7">
        <v>46171</v>
      </c>
      <c r="H90" s="7">
        <v>46172</v>
      </c>
      <c r="I90" s="6">
        <f>H90-7</f>
        <v>46165</v>
      </c>
      <c r="J90" s="6">
        <f t="shared" si="12"/>
        <v>46170</v>
      </c>
    </row>
    <row r="91" spans="1:10" ht="35.85" customHeight="1">
      <c r="A91" s="22" t="s">
        <v>26</v>
      </c>
      <c r="B91" s="5" t="s">
        <v>87</v>
      </c>
      <c r="C91" s="5" t="s">
        <v>168</v>
      </c>
      <c r="D91" s="5" t="s">
        <v>13</v>
      </c>
      <c r="E91" s="5" t="s">
        <v>78</v>
      </c>
      <c r="F91" s="15" t="s">
        <v>174</v>
      </c>
      <c r="G91" s="7">
        <v>46176</v>
      </c>
      <c r="H91" s="7">
        <v>46177</v>
      </c>
      <c r="I91" s="7">
        <v>46173</v>
      </c>
      <c r="J91" s="7">
        <v>46175</v>
      </c>
    </row>
    <row r="92" spans="1:10" ht="35.85" customHeight="1">
      <c r="A92" s="21" t="s">
        <v>10</v>
      </c>
      <c r="B92" s="10" t="s">
        <v>11</v>
      </c>
      <c r="C92" s="10" t="s">
        <v>175</v>
      </c>
      <c r="D92" s="10" t="s">
        <v>13</v>
      </c>
      <c r="E92" s="10" t="s">
        <v>14</v>
      </c>
      <c r="F92" s="10" t="s">
        <v>176</v>
      </c>
      <c r="G92" s="14">
        <v>46172</v>
      </c>
      <c r="H92" s="14">
        <v>46173</v>
      </c>
      <c r="I92" s="11">
        <f>G92-5</f>
        <v>46167</v>
      </c>
      <c r="J92" s="11">
        <f>H92-1</f>
        <v>46172</v>
      </c>
    </row>
    <row r="93" spans="1:10" ht="35.85" customHeight="1">
      <c r="A93" s="21" t="s">
        <v>10</v>
      </c>
      <c r="B93" s="10" t="s">
        <v>11</v>
      </c>
      <c r="C93" s="10" t="s">
        <v>177</v>
      </c>
      <c r="D93" s="10" t="s">
        <v>13</v>
      </c>
      <c r="E93" s="10" t="s">
        <v>18</v>
      </c>
      <c r="F93" s="10" t="s">
        <v>178</v>
      </c>
      <c r="G93" s="14">
        <v>46182</v>
      </c>
      <c r="H93" s="14">
        <v>46184</v>
      </c>
      <c r="I93" s="11" t="s">
        <v>20</v>
      </c>
      <c r="J93" s="11" t="s">
        <v>20</v>
      </c>
    </row>
    <row r="94" spans="1:10" ht="35.85" customHeight="1">
      <c r="A94" s="21" t="s">
        <v>10</v>
      </c>
      <c r="B94" s="26" t="s">
        <v>22</v>
      </c>
      <c r="C94" s="26" t="s">
        <v>179</v>
      </c>
      <c r="D94" s="10" t="s">
        <v>13</v>
      </c>
      <c r="E94" s="10" t="s">
        <v>24</v>
      </c>
      <c r="F94" s="10" t="s">
        <v>180</v>
      </c>
      <c r="G94" s="27">
        <v>46177</v>
      </c>
      <c r="H94" s="27">
        <v>46178</v>
      </c>
      <c r="I94" s="28">
        <f>G94-12</f>
        <v>46165</v>
      </c>
      <c r="J94" s="28">
        <v>46176</v>
      </c>
    </row>
    <row r="95" spans="1:10" ht="43.35" customHeight="1">
      <c r="A95" s="21" t="s">
        <v>26</v>
      </c>
      <c r="B95" s="10" t="s">
        <v>99</v>
      </c>
      <c r="C95" s="10" t="s">
        <v>181</v>
      </c>
      <c r="D95" s="10" t="s">
        <v>13</v>
      </c>
      <c r="E95" s="10" t="s">
        <v>31</v>
      </c>
      <c r="F95" s="13" t="s">
        <v>182</v>
      </c>
      <c r="G95" s="14">
        <v>46179</v>
      </c>
      <c r="H95" s="14">
        <v>46180</v>
      </c>
      <c r="I95" s="12">
        <f>G95-2</f>
        <v>46177</v>
      </c>
      <c r="J95" s="12">
        <f t="shared" ref="J95:J97" si="13">G95-1</f>
        <v>46178</v>
      </c>
    </row>
    <row r="96" spans="1:10" ht="43.35" customHeight="1">
      <c r="A96" s="21" t="s">
        <v>26</v>
      </c>
      <c r="B96" s="10" t="s">
        <v>99</v>
      </c>
      <c r="C96" s="10" t="s">
        <v>181</v>
      </c>
      <c r="D96" s="10" t="s">
        <v>13</v>
      </c>
      <c r="E96" s="10" t="s">
        <v>29</v>
      </c>
      <c r="F96" s="10" t="s">
        <v>183</v>
      </c>
      <c r="G96" s="9">
        <f>G97-3</f>
        <v>46173</v>
      </c>
      <c r="H96" s="9">
        <f>G96</f>
        <v>46173</v>
      </c>
      <c r="I96" s="11">
        <f>G96-13</f>
        <v>46160</v>
      </c>
      <c r="J96" s="11">
        <f t="shared" si="13"/>
        <v>46172</v>
      </c>
    </row>
    <row r="97" spans="1:10" ht="38.85" customHeight="1">
      <c r="A97" s="21" t="s">
        <v>26</v>
      </c>
      <c r="B97" s="10" t="s">
        <v>99</v>
      </c>
      <c r="C97" s="10" t="s">
        <v>181</v>
      </c>
      <c r="D97" s="10" t="s">
        <v>13</v>
      </c>
      <c r="E97" s="10" t="s">
        <v>33</v>
      </c>
      <c r="F97" s="10" t="s">
        <v>184</v>
      </c>
      <c r="G97" s="9">
        <f>G98-5</f>
        <v>46176</v>
      </c>
      <c r="H97" s="9">
        <f>G97</f>
        <v>46176</v>
      </c>
      <c r="I97" s="11">
        <f>G97-13</f>
        <v>46163</v>
      </c>
      <c r="J97" s="11">
        <f t="shared" si="13"/>
        <v>46175</v>
      </c>
    </row>
    <row r="98" spans="1:10" ht="39" customHeight="1">
      <c r="A98" s="21" t="s">
        <v>26</v>
      </c>
      <c r="B98" s="10" t="s">
        <v>99</v>
      </c>
      <c r="C98" s="10" t="s">
        <v>181</v>
      </c>
      <c r="D98" s="10" t="s">
        <v>13</v>
      </c>
      <c r="E98" s="10" t="s">
        <v>35</v>
      </c>
      <c r="F98" s="10" t="s">
        <v>185</v>
      </c>
      <c r="G98" s="14">
        <v>46181</v>
      </c>
      <c r="H98" s="14">
        <v>46183</v>
      </c>
      <c r="I98" s="11">
        <f>G98-3</f>
        <v>46178</v>
      </c>
      <c r="J98" s="11">
        <f>G98-1</f>
        <v>46180</v>
      </c>
    </row>
    <row r="99" spans="1:10" ht="35.85" customHeight="1">
      <c r="A99" s="21" t="s">
        <v>26</v>
      </c>
      <c r="B99" s="10" t="s">
        <v>99</v>
      </c>
      <c r="C99" s="10" t="s">
        <v>181</v>
      </c>
      <c r="D99" s="10" t="s">
        <v>13</v>
      </c>
      <c r="E99" s="10" t="s">
        <v>37</v>
      </c>
      <c r="F99" s="10" t="s">
        <v>186</v>
      </c>
      <c r="G99" s="14">
        <v>46185</v>
      </c>
      <c r="H99" s="14">
        <v>46186</v>
      </c>
      <c r="I99" s="11">
        <f>H99-7</f>
        <v>46179</v>
      </c>
      <c r="J99" s="11">
        <f t="shared" ref="J99" si="14">G99-1</f>
        <v>46184</v>
      </c>
    </row>
    <row r="100" spans="1:10" ht="35.85" customHeight="1">
      <c r="A100" s="21" t="s">
        <v>26</v>
      </c>
      <c r="B100" s="10" t="s">
        <v>99</v>
      </c>
      <c r="C100" s="10" t="s">
        <v>181</v>
      </c>
      <c r="D100" s="10" t="s">
        <v>13</v>
      </c>
      <c r="E100" s="10" t="s">
        <v>40</v>
      </c>
      <c r="F100" s="10" t="s">
        <v>187</v>
      </c>
      <c r="G100" s="14">
        <v>46190</v>
      </c>
      <c r="H100" s="14">
        <v>46191</v>
      </c>
      <c r="I100" s="28">
        <v>46187</v>
      </c>
      <c r="J100" s="28">
        <v>46189</v>
      </c>
    </row>
    <row r="101" spans="1:10" ht="35.85" customHeight="1">
      <c r="A101" s="22" t="s">
        <v>10</v>
      </c>
      <c r="B101" s="5" t="s">
        <v>42</v>
      </c>
      <c r="C101" s="5" t="s">
        <v>188</v>
      </c>
      <c r="D101" s="5" t="s">
        <v>13</v>
      </c>
      <c r="E101" s="5" t="s">
        <v>14</v>
      </c>
      <c r="F101" s="5" t="s">
        <v>189</v>
      </c>
      <c r="G101" s="7">
        <v>46186</v>
      </c>
      <c r="H101" s="7">
        <v>46187</v>
      </c>
      <c r="I101" s="6">
        <f>G101-5</f>
        <v>46181</v>
      </c>
      <c r="J101" s="6">
        <f>H101-1</f>
        <v>46186</v>
      </c>
    </row>
    <row r="102" spans="1:10" ht="35.85" customHeight="1">
      <c r="A102" s="22" t="s">
        <v>10</v>
      </c>
      <c r="B102" s="5" t="s">
        <v>42</v>
      </c>
      <c r="C102" s="5" t="s">
        <v>190</v>
      </c>
      <c r="D102" s="5" t="s">
        <v>13</v>
      </c>
      <c r="E102" s="5" t="s">
        <v>18</v>
      </c>
      <c r="F102" s="5" t="s">
        <v>191</v>
      </c>
      <c r="G102" s="7">
        <v>46196</v>
      </c>
      <c r="H102" s="7">
        <v>46198</v>
      </c>
      <c r="I102" s="6" t="s">
        <v>20</v>
      </c>
      <c r="J102" s="6" t="s">
        <v>20</v>
      </c>
    </row>
    <row r="103" spans="1:10" ht="35.85" customHeight="1">
      <c r="A103" s="5" t="s">
        <v>10</v>
      </c>
      <c r="B103" s="5" t="s">
        <v>11</v>
      </c>
      <c r="C103" s="5" t="s">
        <v>192</v>
      </c>
      <c r="D103" s="5" t="s">
        <v>77</v>
      </c>
      <c r="E103" s="5" t="s">
        <v>85</v>
      </c>
      <c r="F103" s="15" t="s">
        <v>193</v>
      </c>
      <c r="G103" s="23">
        <v>46191</v>
      </c>
      <c r="H103" s="23">
        <v>46192</v>
      </c>
      <c r="I103" s="24">
        <f>G103-12</f>
        <v>46179</v>
      </c>
      <c r="J103" s="24">
        <v>46190</v>
      </c>
    </row>
    <row r="104" spans="1:10" ht="36.75" customHeight="1">
      <c r="A104" s="22" t="s">
        <v>26</v>
      </c>
      <c r="B104" s="5" t="s">
        <v>113</v>
      </c>
      <c r="C104" s="5" t="s">
        <v>194</v>
      </c>
      <c r="D104" s="5" t="s">
        <v>13</v>
      </c>
      <c r="E104" s="5" t="s">
        <v>51</v>
      </c>
      <c r="F104" s="5" t="s">
        <v>195</v>
      </c>
      <c r="G104" s="7">
        <v>46193</v>
      </c>
      <c r="H104" s="7">
        <v>46194</v>
      </c>
      <c r="I104" s="8">
        <f>G104-2</f>
        <v>46191</v>
      </c>
      <c r="J104" s="8">
        <f t="shared" ref="J104:J108" si="15">G104-1</f>
        <v>46192</v>
      </c>
    </row>
    <row r="105" spans="1:10" ht="43.35" customHeight="1">
      <c r="A105" s="22" t="s">
        <v>26</v>
      </c>
      <c r="B105" s="5" t="s">
        <v>113</v>
      </c>
      <c r="C105" s="5" t="s">
        <v>194</v>
      </c>
      <c r="D105" s="5" t="s">
        <v>13</v>
      </c>
      <c r="E105" s="5" t="s">
        <v>55</v>
      </c>
      <c r="F105" s="5" t="s">
        <v>196</v>
      </c>
      <c r="G105" s="9">
        <f>G106-3</f>
        <v>46187</v>
      </c>
      <c r="H105" s="9">
        <f>G105</f>
        <v>46187</v>
      </c>
      <c r="I105" s="6">
        <f>G105-13</f>
        <v>46174</v>
      </c>
      <c r="J105" s="6">
        <f t="shared" si="15"/>
        <v>46186</v>
      </c>
    </row>
    <row r="106" spans="1:10" ht="38.85" customHeight="1">
      <c r="A106" s="22" t="s">
        <v>26</v>
      </c>
      <c r="B106" s="5" t="s">
        <v>113</v>
      </c>
      <c r="C106" s="5" t="s">
        <v>194</v>
      </c>
      <c r="D106" s="5" t="s">
        <v>13</v>
      </c>
      <c r="E106" s="5" t="s">
        <v>57</v>
      </c>
      <c r="F106" s="5" t="s">
        <v>197</v>
      </c>
      <c r="G106" s="9">
        <f>G107-5</f>
        <v>46190</v>
      </c>
      <c r="H106" s="9">
        <f>G106</f>
        <v>46190</v>
      </c>
      <c r="I106" s="6">
        <f>G106-13</f>
        <v>46177</v>
      </c>
      <c r="J106" s="6">
        <f t="shared" si="15"/>
        <v>46189</v>
      </c>
    </row>
    <row r="107" spans="1:10" ht="39" customHeight="1">
      <c r="A107" s="22" t="s">
        <v>26</v>
      </c>
      <c r="B107" s="5" t="s">
        <v>113</v>
      </c>
      <c r="C107" s="5" t="s">
        <v>194</v>
      </c>
      <c r="D107" s="5" t="s">
        <v>13</v>
      </c>
      <c r="E107" s="5" t="s">
        <v>59</v>
      </c>
      <c r="F107" s="15" t="s">
        <v>198</v>
      </c>
      <c r="G107" s="7">
        <v>46195</v>
      </c>
      <c r="H107" s="7">
        <v>46197</v>
      </c>
      <c r="I107" s="6">
        <f>G107-3</f>
        <v>46192</v>
      </c>
      <c r="J107" s="6">
        <f t="shared" si="15"/>
        <v>46194</v>
      </c>
    </row>
    <row r="108" spans="1:10" ht="35.85" customHeight="1">
      <c r="A108" s="22" t="s">
        <v>26</v>
      </c>
      <c r="B108" s="5" t="s">
        <v>113</v>
      </c>
      <c r="C108" s="5" t="s">
        <v>194</v>
      </c>
      <c r="D108" s="5" t="s">
        <v>13</v>
      </c>
      <c r="E108" s="5" t="s">
        <v>61</v>
      </c>
      <c r="F108" s="15" t="s">
        <v>199</v>
      </c>
      <c r="G108" s="7">
        <v>46199</v>
      </c>
      <c r="H108" s="7">
        <v>46200</v>
      </c>
      <c r="I108" s="6">
        <f>H108-7</f>
        <v>46193</v>
      </c>
      <c r="J108" s="6">
        <f t="shared" si="15"/>
        <v>46198</v>
      </c>
    </row>
    <row r="109" spans="1:10" ht="35.85" customHeight="1">
      <c r="A109" s="22" t="s">
        <v>26</v>
      </c>
      <c r="B109" s="5" t="s">
        <v>113</v>
      </c>
      <c r="C109" s="5" t="s">
        <v>194</v>
      </c>
      <c r="D109" s="5" t="s">
        <v>13</v>
      </c>
      <c r="E109" s="5" t="s">
        <v>78</v>
      </c>
      <c r="F109" s="15" t="s">
        <v>200</v>
      </c>
      <c r="G109" s="7">
        <v>46204</v>
      </c>
      <c r="H109" s="7">
        <v>46205</v>
      </c>
      <c r="I109" s="7">
        <v>46201</v>
      </c>
      <c r="J109" s="7">
        <v>46203</v>
      </c>
    </row>
    <row r="111" spans="1:10" ht="18">
      <c r="B111" s="42" t="s">
        <v>201</v>
      </c>
      <c r="C111" s="42"/>
      <c r="D111" s="42"/>
      <c r="E111" s="42"/>
      <c r="F111" s="42"/>
      <c r="G111" s="42"/>
      <c r="H111" s="42"/>
    </row>
  </sheetData>
  <autoFilter ref="A1:J109" xr:uid="{BAA26C78-A515-4DF6-881B-5D48EA085C8E}"/>
  <mergeCells count="1">
    <mergeCell ref="B111:H111"/>
  </mergeCells>
  <phoneticPr fontId="1" type="noConversion"/>
  <pageMargins left="0.7" right="0.7" top="0.75" bottom="0.75" header="0.3" footer="0.3"/>
  <pageSetup paperSize="9" scale="50" fitToWidth="0" fitToHeight="0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5E4B18E7A2E429BC76D3B9B46461F" ma:contentTypeVersion="16" ma:contentTypeDescription="Create a new document." ma:contentTypeScope="" ma:versionID="fb3826a3f86a4c567de6db7c77facdfb">
  <xsd:schema xmlns:xsd="http://www.w3.org/2001/XMLSchema" xmlns:xs="http://www.w3.org/2001/XMLSchema" xmlns:p="http://schemas.microsoft.com/office/2006/metadata/properties" xmlns:ns2="eda9fc96-c692-46b8-b534-5755168b4c75" xmlns:ns3="48424d8c-7b70-4ec1-b9fd-e1943c54fb05" targetNamespace="http://schemas.microsoft.com/office/2006/metadata/properties" ma:root="true" ma:fieldsID="5bf8b404a128bfbc94dc92eaeacb9e9b" ns2:_="" ns3:_="">
    <xsd:import namespace="eda9fc96-c692-46b8-b534-5755168b4c75"/>
    <xsd:import namespace="48424d8c-7b70-4ec1-b9fd-e1943c54f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9fc96-c692-46b8-b534-5755168b4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4ec0d4-4f52-4e4f-85ef-534d72cec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24d8c-7b70-4ec1-b9fd-e1943c54f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c2d86a-8d10-4977-b58c-902f2dc18fa6}" ma:internalName="TaxCatchAll" ma:showField="CatchAllData" ma:web="48424d8c-7b70-4ec1-b9fd-e1943c54f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a9fc96-c692-46b8-b534-5755168b4c75">
      <Terms xmlns="http://schemas.microsoft.com/office/infopath/2007/PartnerControls"/>
    </lcf76f155ced4ddcb4097134ff3c332f>
    <TaxCatchAll xmlns="48424d8c-7b70-4ec1-b9fd-e1943c54fb05" xsi:nil="true"/>
  </documentManagement>
</p:properties>
</file>

<file path=customXml/itemProps1.xml><?xml version="1.0" encoding="utf-8"?>
<ds:datastoreItem xmlns:ds="http://schemas.openxmlformats.org/officeDocument/2006/customXml" ds:itemID="{AD3A7A31-127C-4528-B457-4AE2273FEA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62E080-7C8C-4A21-AC6A-7A7A4D31B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9fc96-c692-46b8-b534-5755168b4c75"/>
    <ds:schemaRef ds:uri="48424d8c-7b70-4ec1-b9fd-e1943c54f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B62CD9-5A90-4295-9733-3EF38DC9B9AA}">
  <ds:schemaRefs>
    <ds:schemaRef ds:uri="http://schemas.microsoft.com/office/2006/metadata/properties"/>
    <ds:schemaRef ds:uri="http://schemas.microsoft.com/office/infopath/2007/PartnerControls"/>
    <ds:schemaRef ds:uri="eda9fc96-c692-46b8-b534-5755168b4c75"/>
    <ds:schemaRef ds:uri="48424d8c-7b70-4ec1-b9fd-e1943c54fb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Vessel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Wu</dc:creator>
  <cp:keywords/>
  <dc:description/>
  <cp:lastModifiedBy>Rumiya Chen</cp:lastModifiedBy>
  <cp:revision/>
  <dcterms:created xsi:type="dcterms:W3CDTF">2022-05-18T01:49:05Z</dcterms:created>
  <dcterms:modified xsi:type="dcterms:W3CDTF">2026-04-27T02:07:42Z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0x0101004635E4B18E7A2E429BC76D3B9B46461F</vt:lpwstr>
  </property>
  <property fmtid="{D5CDD505-2E9C-101B-9397-08002B2CF9AE}" pid="3" name="MediaServiceImageTags">
    <vt:lpwstr/>
  </property>
</Properties>
</file>